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ison\Google Drive\eDNA - NSC\Results &amp; Data\HeHia\Final\"/>
    </mc:Choice>
  </mc:AlternateContent>
  <bookViews>
    <workbookView xWindow="0" yWindow="0" windowWidth="18240" windowHeight="7713"/>
  </bookViews>
  <sheets>
    <sheet name="Taxonomy Detail" sheetId="1" r:id="rId1"/>
    <sheet name="Table" sheetId="2" r:id="rId2"/>
    <sheet name="Metadata" sheetId="5" r:id="rId3"/>
  </sheets>
  <calcPr calcId="162913"/>
</workbook>
</file>

<file path=xl/calcChain.xml><?xml version="1.0" encoding="utf-8"?>
<calcChain xmlns="http://schemas.openxmlformats.org/spreadsheetml/2006/main">
  <c r="A65" i="5" l="1"/>
  <c r="A66" i="5" s="1"/>
  <c r="A7" i="5"/>
  <c r="A8" i="5" s="1"/>
  <c r="A9" i="5" s="1"/>
  <c r="A10" i="5" s="1"/>
  <c r="A11" i="5" s="1"/>
  <c r="A12" i="5" s="1"/>
  <c r="A13" i="5" s="1"/>
  <c r="A14" i="5" s="1"/>
  <c r="A16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BP13" i="2" l="1"/>
  <c r="BP1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B42" i="2"/>
  <c r="BO52" i="2"/>
  <c r="BN52" i="2"/>
  <c r="BM52" i="2"/>
  <c r="BL52" i="2"/>
  <c r="BK52" i="2"/>
  <c r="BJ52" i="2"/>
  <c r="BI52" i="2"/>
  <c r="BH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BP41" i="2"/>
  <c r="BF41" i="2"/>
  <c r="BP40" i="2"/>
  <c r="BF40" i="2"/>
  <c r="BP39" i="2"/>
  <c r="BF39" i="2"/>
  <c r="BP38" i="2"/>
  <c r="BF38" i="2"/>
  <c r="BP37" i="2"/>
  <c r="BF37" i="2"/>
  <c r="BP36" i="2"/>
  <c r="BF36" i="2"/>
  <c r="BP35" i="2"/>
  <c r="BF35" i="2"/>
  <c r="BP34" i="2"/>
  <c r="BF34" i="2"/>
  <c r="BP33" i="2"/>
  <c r="BF33" i="2"/>
  <c r="BP32" i="2"/>
  <c r="BF32" i="2"/>
  <c r="BP31" i="2"/>
  <c r="BF31" i="2"/>
  <c r="BP30" i="2"/>
  <c r="BF30" i="2"/>
  <c r="BP29" i="2"/>
  <c r="BF29" i="2"/>
  <c r="BP28" i="2"/>
  <c r="BF28" i="2"/>
  <c r="BP27" i="2"/>
  <c r="BF27" i="2"/>
  <c r="BP26" i="2"/>
  <c r="BF26" i="2"/>
  <c r="BP25" i="2"/>
  <c r="BF25" i="2"/>
  <c r="BP24" i="2"/>
  <c r="BF24" i="2"/>
  <c r="BP23" i="2"/>
  <c r="BF23" i="2"/>
  <c r="BP21" i="2"/>
  <c r="BF21" i="2"/>
  <c r="BP20" i="2"/>
  <c r="BF20" i="2"/>
  <c r="BP19" i="2"/>
  <c r="BF19" i="2"/>
  <c r="BP18" i="2"/>
  <c r="BF18" i="2"/>
  <c r="BP17" i="2"/>
  <c r="BF17" i="2"/>
  <c r="BP16" i="2"/>
  <c r="BF16" i="2"/>
  <c r="BP15" i="2"/>
  <c r="BF15" i="2"/>
  <c r="BP14" i="2"/>
  <c r="BF14" i="2"/>
  <c r="BF13" i="2"/>
  <c r="BP12" i="2"/>
  <c r="BF12" i="2"/>
  <c r="BP11" i="2"/>
  <c r="BF11" i="2"/>
  <c r="BF10" i="2"/>
  <c r="BP9" i="2"/>
  <c r="BF9" i="2"/>
  <c r="BP8" i="2"/>
  <c r="BF8" i="2"/>
  <c r="BP7" i="2"/>
  <c r="BF7" i="2"/>
  <c r="BP6" i="2"/>
  <c r="BF6" i="2"/>
  <c r="BP5" i="2"/>
  <c r="BP4" i="2"/>
  <c r="BP42" i="2" s="1"/>
  <c r="BF5" i="2"/>
  <c r="BF42" i="2" s="1"/>
  <c r="BF4" i="2"/>
  <c r="BP3" i="2"/>
  <c r="BF3" i="2"/>
  <c r="C4" i="1"/>
  <c r="C8" i="1"/>
  <c r="C9" i="1"/>
  <c r="C10" i="1"/>
  <c r="C11" i="1"/>
  <c r="C12" i="1"/>
  <c r="C13" i="1"/>
  <c r="C21" i="1"/>
  <c r="C22" i="1"/>
  <c r="C23" i="1"/>
  <c r="C27" i="1"/>
  <c r="C28" i="1"/>
  <c r="C30" i="1"/>
  <c r="C33" i="1"/>
  <c r="C35" i="1"/>
  <c r="C36" i="1"/>
  <c r="C37" i="1"/>
  <c r="C40" i="1"/>
  <c r="C43" i="1"/>
  <c r="C45" i="1"/>
  <c r="C47" i="1"/>
  <c r="C48" i="1"/>
  <c r="C56" i="1"/>
  <c r="C63" i="1"/>
  <c r="C64" i="1"/>
</calcChain>
</file>

<file path=xl/sharedStrings.xml><?xml version="1.0" encoding="utf-8"?>
<sst xmlns="http://schemas.openxmlformats.org/spreadsheetml/2006/main" count="817" uniqueCount="399">
  <si>
    <t>Feature ID</t>
  </si>
  <si>
    <t>Taxon</t>
  </si>
  <si>
    <t>Consensus</t>
  </si>
  <si>
    <t>Confidence</t>
  </si>
  <si>
    <t>Sequence</t>
  </si>
  <si>
    <t>ab7f21564c1638af0aa8bf87d32213be</t>
  </si>
  <si>
    <t>Amazon molly</t>
  </si>
  <si>
    <t>1.0</t>
  </si>
  <si>
    <t>GGTTATACGAAAGGCTCAAGTTGATAATCTTCGGCGTAAAGCGTGGTTAAAAGACCTATTTAAACTAAGGCTGAACTCCCCCAAAGCCGTCATACGCTCCCGGGAGCATGAAACCCGACCACGAAGGTGGCCTTAAACCCTCTTGACCCCACGAAAGCT</t>
  </si>
  <si>
    <t>f7d90332d6f39e4b7967b74f05f9a4b2</t>
  </si>
  <si>
    <t>0.0</t>
  </si>
  <si>
    <t>GGTTATACGAAAGGCTCAAGTTGATAATCTTCGGCGTAAAGCGTGGTTAAAAGACCTATTTAAACTAAGGCTGAACTCCCCAAAAGCCGTCATACGCTCCCGGGAGCATGAAACCCGACCACGAAGGTGGCCTTAAACCCTCTTGACCCCACGAAAGCT</t>
  </si>
  <si>
    <t>7f05de86b39d5d275279db7321d27408</t>
  </si>
  <si>
    <t>American eel</t>
  </si>
  <si>
    <t>GGTTATACGAGGGGCTCAAATTGATATTACACGGCGTAAAGCGTGATTAAAAAATAAACAAACTAAAGCCAAACACTTCCCAAGCTGTCATACGCTACCGGACAAAACGAAGCCCTATAACGAAAGTAGCTTTAACACCTTTGAACTCACGACAGTT</t>
  </si>
  <si>
    <t>6cfe339a76d6f7c866acfcdab5ea0577</t>
  </si>
  <si>
    <t>Ancistrus multispinis</t>
  </si>
  <si>
    <t>GGTTATACGAAAGACCCTAGTCTATAGACACGTCGTAAAGGGTGGTTAGGGGACAAACAAAATAAAGCCAAAGACTCCCTAAGCCGTCATACGCTAACGGAAGTACGAAGTCCAGACACGAAAGTAGCTTTACTAGATATGCCCGACTCCACGAAAGCT</t>
  </si>
  <si>
    <t>a4669ea1604bfb57db70ac04ecebec18</t>
  </si>
  <si>
    <t>GGTTATACGAAAGACCCTAGTCTATAGACACGGCGTAAAGGGTGGTTAGGGGACAAACAAAATAAAGCCAAAGACTCCCTAAGCCGTCATACGCTAACGGAAGTACGAAGTCCAGACACGAAAGTAGCTTTACTAGATATGCCCGACTCCACGAAAGCT</t>
  </si>
  <si>
    <t>b4a0965c3c6050648d9fb0acc8f00c0b</t>
  </si>
  <si>
    <t>Atherinomorus insularum</t>
  </si>
  <si>
    <t>GGTTATACGAGAGGTCCAAGTTGATAGCCCTCGGCGTAAAGAGTGGTTAAGAGAAAACCAAAACTAAAGCTGAATACTCTCAAAACTGTTATACGTTCTCGAGAGCAAGAAGCCCTTCTACGAAAGTGGCTTTAACCCTTCTGAACCCACGAAAGCT</t>
  </si>
  <si>
    <t>4128774a8842ee8605fc7782717d7238</t>
  </si>
  <si>
    <t>Atlantic herring</t>
  </si>
  <si>
    <t>GGTTATACGAGAGACCCTAGTTGATATATTCGGCGTAAAGAGTGGTTATGGAAAACAAGCACTAAAGCCAAAGAGCCCTCAGGCCGTTATACGCACCCGGGGCCTCGAACCACTATCACGAAAGTAGCTTTACCCTCGCCCACCAGAACCCACGAGAGCT</t>
  </si>
  <si>
    <t>d2600deefc73a1aa8a959039f756d886</t>
  </si>
  <si>
    <t>TGTTATACGAGAGACCCTAGTTGATATATTCGGCGTAAAGAGTGGTTATGGAAAACAAGCACTAAAGCCAAAGAGCCCTCAGGCCGTTATACGTACCCGGGGCCTCGAACCACTATCACGAAAGTAGCTTTACCCTCGCCCACCAGAACCCACGAGAGCT</t>
  </si>
  <si>
    <t>ed75ccf330b3adf0d3917f472386f712</t>
  </si>
  <si>
    <t>Atlantic silverside</t>
  </si>
  <si>
    <t>GGTTATACGAGAGGCCCAAGTTGATTGCCAACGGCGTAAAGGGTGGTTAGGGAAGCAAGATAAATAAAGTCGAACGCCCTCAAGGCCGTCATACGCTTCCGAGGGTAAGAAGCCCTACTACGAAAGTGACTTTAGATAACCTGATCCCACGAAAGCT</t>
  </si>
  <si>
    <t>239284408527d8b34d62ec207e72b828</t>
  </si>
  <si>
    <t>GGTTATACGAGAGGCCCAAGTTGATTGCCAACGGCGTAAAGGGTGGTTAGGGAAGCAAGATAAATAAAGTCGAACGCCCTCAAGGCCGTCATACGCTTCCGAGGGTAAGAAGCCCTACTACGAAAGTGACTTTAGATAACCTGACCCCACGAAAGCT</t>
  </si>
  <si>
    <t>08bd2f02370bc3b8f7cacae1bc84c77f</t>
  </si>
  <si>
    <t>Atlantic tomcod</t>
  </si>
  <si>
    <t>GGTTATACGAGAGGCCCAAATTGATGAAAAACGGCGTAAAGCGTGGTTAAGAAAATACGAGAAAATATGGCCGAACAGCTTCAAAGCAGTTATACGCATTCGAAGCCACGAAGAACAACCACGAAAGTTGCCCTAAGACCTCTGATTCCACGAAAGCC</t>
  </si>
  <si>
    <t>7e1578c23118a397a04074fca645e726</t>
  </si>
  <si>
    <t>Cocos frill goby</t>
  </si>
  <si>
    <t>GGTTATACGAGTAGGCCCAAGTGGATAGAATTCGGCGTAAAGAGTGGTTAATAGAACAACAAACTAAAGCCGAATGCCCTCAGAGCAGTTATACGCTTACGAACGGACGAAGCCCCACCACGAAAGTGGCTTTAAATACTATTGAACCCACGAAAGCT</t>
  </si>
  <si>
    <t>1cf906a47aeb6a472508fcb4ea6d2fad</t>
  </si>
  <si>
    <t>Dusky-footed elephant shrew</t>
  </si>
  <si>
    <t>GGTCACACGATTAACCCAAGTCAATAGAAGCCGGCGTAAAGAGTGTTTTAGATCACCCCCTCCCCAATAAAGCTAAAACTCACCTGAGTTGTAAAAAACTCCAGTTGACACAAAATAAACTACGAAAGTGGCTTTAACATATCTGAACACACAATAGCT</t>
  </si>
  <si>
    <t>042cdf95c521712c029bebd2d1aeeedd</t>
  </si>
  <si>
    <t>GGTCACACGATTAACCCAAGTCAATAGAAACCGGCGTAAAGAGTGTTTTAGATCACCCCCTCCCCAATAAAGCTAAAACTCACCTGAGTTGTAAAAAACTCCAGTTGACACAAAATAGACTACGAAAGTGGCTTTAACATATCTGAACACACAATAGCT</t>
  </si>
  <si>
    <t>dca453a1c60a4334d35a7d51d0a9cd78</t>
  </si>
  <si>
    <t>GGTCACACGATTAACCCAAGTCAATAGAAGCCGGCGTAAAGAGTGTTTTAGATCACCCCCTCCCCAATAAAGCTAAAAATCACCTGAGTTGTAAAAAACTCCAGTTGACACAAAATAGACTACGAAAGTGGCTTTAACATATCTGAACACACAATAGCT</t>
  </si>
  <si>
    <t>7e202f69215a98f591f0b64f9c80368d</t>
  </si>
  <si>
    <t>GGTCACACGATTAACCCAAGTCAATAGAAGCCGGCGTAAAGAGTGTTTTAGATCACCCCCTCCCCAATAAAGCTAAAACTCACCTGAGTTGTAAAAAACTCCAGTTGACACAAAATAGACTACGAAAGTGGCTTTAACATATCTGAACACACAATAGCT</t>
  </si>
  <si>
    <t>9b00657b094ec77a3f9270e02ad5458d</t>
  </si>
  <si>
    <t>CAGCGTCAGATGTGTATAAGAGACAGGTCGGTAAAACTCACCTGAGTTGTAAAAAACTCCAGTTGACACAAAATAGACTACGAAAGTGGCTTTAACATATCTGAACACACAATAGCTAAGACCCAAACTGGGATTAGATACCCCACTATGCTGTCTCTTATACACATCTCCGAGCC</t>
  </si>
  <si>
    <t>1acdb1b92cc5b7c7e75b564d6e640150</t>
  </si>
  <si>
    <t>GGTCACACGATTAACCCAAGTCAATAGAAACCGGCGTAAAGAGTGTTTTAGATCAATTCCCCTCAATAAAGCTAAAATTCACCTGAGTTGTAAAAAACTCCAGTTGATACAAAATAAACTACGAAAGTGGCTTTAACGCATCTGAACACACAATAGCT</t>
  </si>
  <si>
    <t>c97023bd62eb2bd4d708590830c03918</t>
  </si>
  <si>
    <t>Hypostomus gymnorhynchus</t>
  </si>
  <si>
    <t>GGTTATACGAAAGACCCTAGTTTATAGGTACGGCGTAAAGGGTGGTTAGGGGACAAACAAAATAAAGCCAAAGACCTCCTAAGCCGTCATACGCTCACGGAGGCACGAAGCCCAAACACGAAAGTAGCTTTACCAAACATGCCCGACTCCACGAAAGCT</t>
  </si>
  <si>
    <t>6da89351df99ef7de4eb574d94beffd3</t>
  </si>
  <si>
    <t>Nile tilapia</t>
  </si>
  <si>
    <t>GGTTATACGAGAGGCTCAAGTTGATAGACATCGGCGTAAAGAGTGGTTAGGAAGTCTTTTAAACTAAAGCCGAATACCCTCAGAACTGTTATACGTACCCGAGGGAAAGAAGCCCCACTACGAAAGTGGCTTTATATCTCCGACCCCACGAAAGCT</t>
  </si>
  <si>
    <t>3656d9d07a284a1f8a1e24b5908964bf</t>
  </si>
  <si>
    <t>Oxyurichthys visayanus</t>
  </si>
  <si>
    <t>GGTTATACGAGAGGCCCAAGTTGACAAATGCCGGCGTAAAATGTGGTTATTACAGTATTTCACTAAAGCCAAACATCTTCAAAGCCGTTATATGCTCTCGAAGACAGGAAGTTCATCCACGAAAGTGGCTTTAAGCTTTATGTACCACGAAAGCT</t>
  </si>
  <si>
    <t>55a71d9becb5838f12bc6d58bff3ebc0</t>
  </si>
  <si>
    <t>Pacific sandeel</t>
  </si>
  <si>
    <t>GGTTATACGAGAGGCCCAAGCTGATAGACCCCGGCGTAAAGAGTGGTTAAGATAAACTTAAAACTAAAGCCGAACACCCTCACAGCTGTTATACGCACCCGAGAGTAAGAAGCCCAACTACGAAAGTGGCTTTACAACCCCTGAACCCACGAAAGCT</t>
  </si>
  <si>
    <t>e95d0b1af279eb095f724d859aa9d358</t>
  </si>
  <si>
    <t>Phoxinus phoxinus tumensis</t>
  </si>
  <si>
    <t>GGTTAAACGAGAGGCCCTAGTTGATGATTGACGGCGTAAAGGGTGGTTAGGGGGTGGAATATAATAAAGCCGAATGGCCCTTTGGCTGTCATACGCTTCTAGGTGTCCGAAGCCCAACATACGAAAGTAGCTTTAGAAGGGTCCACCTGACGCCACGAAAGCT</t>
  </si>
  <si>
    <t>f64bd8737647e386f4f45b903e098877</t>
  </si>
  <si>
    <t>Pungitius sp. Brackish type</t>
  </si>
  <si>
    <t>GGTTATACGAGAGGCCCAAGTTGATGAACATCGGCGTAAAGAGTGGTTAAGCTAAAATTAAAACTAAAGCCGAACGTCCCCAAAGCTGTTATACGCACCCGGGGATAAGAAGTTCAACCACGAAGGTGGCTTTATTAAACCTGAACCCACGAAAGCT</t>
  </si>
  <si>
    <t>49c504157eec2e30367987bd5173fe6d</t>
  </si>
  <si>
    <t>Stenogobius sp. TANEKAWA-HAZE</t>
  </si>
  <si>
    <t>GGTTATACGAGAGGCCCAAGTTGATAAATGCCGGCGTAAAAAGTGGCCAATATGACACATCACTAAAGCCAAACATCTTCAAAGCTGTCATACGCACTCGAAGACAGGAAGCCCCTCCACGAAAGTGGCTTTAAAACATATGCCCCACGAAAGCT</t>
  </si>
  <si>
    <t>df727fd8883fe25e416e80fc90f2772a</t>
  </si>
  <si>
    <t>blackchin tilapia</t>
  </si>
  <si>
    <t>GGTTATACGAGAGGCCCAAGTTGACAGACACCGGCGTAAAGAGTGGTTAGGAAGTTTTTAAAACTAAAGCAGAACGCCCTCAGAACTGTTATACGTACCCGAGGGTAAGAAGCCCCACTACGAAAGTGGCTTTATATCTCCGACCCCACGAAAGCT</t>
  </si>
  <si>
    <t>ea90dc4e3d326dd16de21a52400f5548</t>
  </si>
  <si>
    <t>GGTTATACGAGAGGCCCAAGTTGACAGACACCGGCGTAAAGAGTGGTTAGGAAGTTTTTAAAACTAAAGCCGAACGCCCTCAGAACTGTTATACGTACCCGAGGGTAAGAAGCCCCACTACGAAAGTGGCTTTATATCTCCGACCCCACGAAAGCT</t>
  </si>
  <si>
    <t>ecb95373bb16063d72e92b241f185a0d</t>
  </si>
  <si>
    <t>convict cichlid</t>
  </si>
  <si>
    <t>GGTTATACGAGAGGCCCAAGTTGACAGGTGCCGGCGTAAAGAGTGGTTAAGAAAAACTATCCAACTAAAGCCGAACACCGTCAGAGCTGTCATACGCTTCCGAAGGCATGAAGCCCCACCACGAAAGTGGCTTTACCCCCTTCCGACCCCACGAAAGCT</t>
  </si>
  <si>
    <t>e4194455a388b19fb4a6981481bc8b6f</t>
  </si>
  <si>
    <t>domestic cat</t>
  </si>
  <si>
    <t>GGTCATACGATTAGCCCAAACTAATAGACCCACGGCGTAAAGCGTGTTACAGAGAAAAAAATATACTAAAGTTAAATTTTAACTAGGCCGTAGAAAGCTAGAGTTAACATAAAAATACAGCACGAAAGTAACTTTAACACCTCCGACTACACGACAGCT</t>
  </si>
  <si>
    <t>50d66766cf134cc31aa4dadcf742d0a1</t>
  </si>
  <si>
    <t>doublespotted queenfish</t>
  </si>
  <si>
    <t>GGTTAGACGAGCAGGCCCAAGTTGATAGTTCACGGCGCAAAGGGTGGTTAGGGAAAACAAAGACTAAAGTCGAACTAACTCATTACTGTGATAAGCCCATATGATAAAATGAAGCCCGCCCACGAAAGTGACTTTATTAACCCTGAACCCACGAAAGCT</t>
  </si>
  <si>
    <t>1d7a33655ac888ba9367432d877401cb</t>
  </si>
  <si>
    <t>flathead mullet</t>
  </si>
  <si>
    <t>GGTTATACGAAAGACCCAAGCTGATAGATACCGGCGTAAAGAGTGGTTAAGTATCTTAATAGAACTAAAGCCGAACGCCCTCAAGACCGTTATACGTTTCCGAAGGTATGAAGCCCAACTACGAAAGTAACTTTAACTATATCCGACTCCACGAAAGCT</t>
  </si>
  <si>
    <t>25038478903661b7ce3e0a9df5ad3369</t>
  </si>
  <si>
    <t>fourspine stickleback</t>
  </si>
  <si>
    <t>GGTTATACGAGAGGCCCAAGTTGATGAACATCGGCGTAAAGAGTGGTTAAGCTAAAATGAAACTAAAGCCGAACGCTTCCAAAGCTGTTATACGCATCCGGAAGTAAGAAGCCCAACCACGAAGGTGGCTTTATCTAACCTGAACCCACGAAAGCT</t>
  </si>
  <si>
    <t>a8891fa9795a1324ad786c2cfc2ee780</t>
  </si>
  <si>
    <t>great barracuda</t>
  </si>
  <si>
    <t>GGTTATACGAGAGGCCCAAGTTGACAGACCGCGGCGTAAAGCGTGGTTAAGGAAAAACAAAAACTAAAGCCGAACGACCTCAAGGCTGTTATACGCTTCCGAAGGTACGAAGCTCAATCACGAAAGTGGCTTTAATCCACACCTGACTCCACGAAAGCT</t>
  </si>
  <si>
    <t>3c7d8f5a623b70f9b89f99ac2fcd7e5e</t>
  </si>
  <si>
    <t>green swordtail</t>
  </si>
  <si>
    <t>GGTTATACGAGAGGCCCAAGTTGACAGTCTTCGGCGTAAAGCGTGGTTAAAGATATACTAAACTAAGGCTAAACTTCCCCAAGGCTGTCATACGCACCCGGAAACATGAGACCCGACCACGAAAGTGGCCTTAATACCCCCCCCCCTTGACCCCACGAAAGCT</t>
  </si>
  <si>
    <t>7fc12876184cfef8f15f22d89cfe36b2</t>
  </si>
  <si>
    <t>grubby sculpin</t>
  </si>
  <si>
    <t>GGTTATACGAGAGGCCCAAGTTGACAAACACCTGCGTAAAGCGTGGTTAAGTAAAAACTCACACTAAAGCCAAACATCTTCCAGGCTGTTATACGCAACCGAAGACAGGAAGTTCAACCACGAAAGTGGCTTTATCTAATCTGAACCCACGAAAGCT</t>
  </si>
  <si>
    <t>124cd57621c7cc41f97a0f0bb01e2535</t>
  </si>
  <si>
    <t>GGTTATACGAGAGGCCCAAGTTGACAAACACCGGCGTAAAGCGTGGTTAAGTAAAAACTCACACTAAAGCCAAACATCTTCCAGGCTGTTATACGCAACCGAAGACAGGAAGTTCAACCACGAAAGTGGCTTTATCTAATCTGAACCCACGAAAGCT</t>
  </si>
  <si>
    <t>57cb2c3eb9285ea8bb38bc33c85a4234</t>
  </si>
  <si>
    <t>guppy</t>
  </si>
  <si>
    <t>GGTTATACGAAAGGCTCAAGTTGATAATCTTCGGCGTAAAGAGTGGTTAAAAGACATCTTAAACTAAGGCTGAACCACCCCAAAGCTGTCATACGCTACTGGGAGTGTGAAATACAACCACGAAAGTGGCCTTAAATAATCTTGACCCCACGAAAGCT</t>
  </si>
  <si>
    <t>d6551cf7101a8d7bba0ab1e79c95526a</t>
  </si>
  <si>
    <t>largesnout goby</t>
  </si>
  <si>
    <t>GGTTATACGAGAGGCCCGAGTTGATAGATGCCGGCGTAAAGAGTGGTCAGTATAATATTGCACTAAAGCCAAACACCTTCAAAGCTGTCATACGCAATCGAAGGCAGGAAGCTCTTCCACGAAAGTGGCTTTAAACCATACAATCCACGAAAGCT</t>
  </si>
  <si>
    <t>72873f2b8a3cf51db73b15cb7215b82d</t>
  </si>
  <si>
    <t>mallard ducks</t>
  </si>
  <si>
    <t>GGTCATACAAGAGACCCAAATCAACTGTCCTACAAGCGGCGTAAAGAGTGGTAAGATGCCTATCCTACCTAACTAAGATCAAAATGCAACTAAGCTGTCGCAAGCACAAGATGCACCTAAACACACCATCAAGATGATCTTAGAAACTAGCGATTAATTTGAACCCACGAAAGCC</t>
  </si>
  <si>
    <t>2c6319e4c1023e18ffe1132a67415085</t>
  </si>
  <si>
    <t>marine toad</t>
  </si>
  <si>
    <t>GGTTACACCACGTGACTCAAATTGACCTCCTCCGGCGTAAAGCGTGATTAAAGTTACCCCTTTCTAGAGTTAAACTAAAACTAAGCTGTGACACGCCTGTTTATTAAGAAACCCAAAAACGAAAGTTACTCTAATATAATCAACTTGAACTCACGACAGCT</t>
  </si>
  <si>
    <t>650295307a511f3ab838fac45c431a2d</t>
  </si>
  <si>
    <t>mirror carp</t>
  </si>
  <si>
    <t>GGTTAGACGAGAGGCCCTAGTTGATATTACAACGGCGTAAAGGGTGGTTAAGGATAAACAAAAATAAAGTCAAATGGCCCCTTGGCCGTCATACGCTTCTAGGAGTCCGAAGCCCTAATACGAAAGTAACTTTAATAAACCCACCTGACCCCACGAAAGCT</t>
  </si>
  <si>
    <t>0b5c08bed91b515aa3ac9c85facc68d5</t>
  </si>
  <si>
    <t>mouse</t>
  </si>
  <si>
    <t>GGTCATACGATTAACCCAAACTAATTATCTTCGGCGTAAAACGTGTCAACTATAAATAAATAAATAGAATTAAAATCCAACTTATATGTGAAAATTCATTGTTAGGACCTAAACTCAATAACGAAAGTAATTCTAGTCATTTATAATACACGACAGCT</t>
  </si>
  <si>
    <t>b4da886b181884ce6a520267c980510e</t>
  </si>
  <si>
    <t>musky duck</t>
  </si>
  <si>
    <t>GGTCATACAAGAGGCCCAAATCAACTGTCCACATAAGCGGCGTAAAGAGTGGTAATAATGCTTATCCTACTTAACTAAGATCAAAATGCGGCTAAGCTGTCGCAAGCACAAGACGCACCTAAACACACCATCAAGATGATCTTAGAAACTAGCGACGGATTTAAACCCACGAAAGCC</t>
  </si>
  <si>
    <t>c9eb2e84b689ae9c0afb896c4a68639d</t>
  </si>
  <si>
    <t>northern pipefish</t>
  </si>
  <si>
    <t>GGTTATACGAGAGGCCCAAGCTGACAGAAGCCGGCGTAAAGAGTGGTTAGGCAGTCCTAAAACTAAAGCCAAACATTTTCCAAGCTGTTATACGCATCCGAAACTATGAAAATCTTCTACGAAAGTGGCTTTATTATCCTGACTCCACGAAAGTT</t>
  </si>
  <si>
    <t>75c1ec6e4d69f3c1cb5f1f797d99f226</t>
  </si>
  <si>
    <t>ocean flagfish</t>
  </si>
  <si>
    <t>GGTTATACGAGAGACCCAAGTTGATAGTTTCCGGCGTAAAGAGTGGTTAAGATAAAATTTAAACTAGAGCCGAACGCTTTCAGAGCTGTTATACGCCCCGAAAGTAAGAAGTTCAATCACGAAAGTGGCTTTATAATACTGAACCCACGAAAGCT</t>
  </si>
  <si>
    <t>411a5ee3bf68e60f722b09e8966007f4</t>
  </si>
  <si>
    <t>rock gunnel</t>
  </si>
  <si>
    <t>GGTTATACGAGAGGCCCAAGTTGACAGACATCGGCGTAAAGAGTGGTTAAGTTAAAATTGTACTAAAGCCGAACATCCTCCAGGCTGTTATACGCATCCGAAGATAAGAAGTTCAACCACGAAGGTAGCTTTATTTAGTCTGAACCCACGAAAGCT</t>
  </si>
  <si>
    <t>71111926f1af60e91cb51e6551cfe4bc</t>
  </si>
  <si>
    <t>GGTTATACGAGAGGCCCAAGTTGACAGACATCGGCGTAAAGAGTGGTTAAGTTAAAATTGTACTAAAGCAGAACATCCTCCAGGCTGTTATACGCATCCGAAGATAAGAAGTTCAACCACGAAGGTAGCTTTATTTAGTCTGAACCCACGAAAGCT</t>
  </si>
  <si>
    <t>0238f87c8493ece43a329f5c2f1c5b50</t>
  </si>
  <si>
    <t>roof rat</t>
  </si>
  <si>
    <t>GGTCATACGATTAACCCAAACTAATTATTTTCGGCGTAAAACGTGCCAACTATAAATCTCACAATAGAATTAAAACCCAACTTATATGTGAAAATTCATTGTTAGGACTAAAGACCGATAACGAAAGTAATTCTAATCATTTATATAATGCACGATAGCT</t>
  </si>
  <si>
    <t>4b6b106fb783333512f9dca34f411c5a</t>
  </si>
  <si>
    <t>rusty cory</t>
  </si>
  <si>
    <t>GGTTATACGAAAGACTCCAGTTGATAGACACGGCGTAAAGGGTGGTTAGGATAACAATAAAATAAAGCTAAAGACTTACCAAGCCGTCATACGCCCATGAAAGAACGAAAACCAAAAACGAAAGTAACTTTATTATAACATCCGAACCCACGAAAGCT</t>
  </si>
  <si>
    <t>4a2e773a6b252e28a67622f5b7fbdaee</t>
  </si>
  <si>
    <t>GGTTATACGAAAGACTCCAGTTGATAGACACGGCGTAAAGGGTGGTTAGGATAACAATAAAATAAAGCTAAAGACTTACCAAGCCGTCATACGCCCATGAAAGAACGAAAACCAAAAACGAAAGTAACTTTATTATAACATCCGAACCCACGAAATCT</t>
  </si>
  <si>
    <t>4708e6cebde8a4343b595f2af32b4186</t>
  </si>
  <si>
    <t>sleeper goby</t>
  </si>
  <si>
    <t>GGTTATACGAGGGGCTCAAGTTGATAGCCCTCGGCGTAAAGAGTGGTTAAGAAATATAACACTAAAGCCAAACACCTTCATAGCTGTCATACGCACTTGAAGACAGGAAGACCTTCCACGAAAGTGGCTTTAAAAACTCTGAACCCACGAAAGCT</t>
  </si>
  <si>
    <t>eb8973077256ce84884e63b66426486a</t>
  </si>
  <si>
    <t>GGTTATACGAGGGGCTCAAGTTGATGGCCCTCGGCGTAAAGAGTGGTTAAGAAATATAACACTAAAGCCAAACACCTTCATAGCTGTCATACGCACTTGAAGACAGGAAGACCTTCCACGAAAGTGGCTTTAAAAACTCTGAACCCACGAAAGCT</t>
  </si>
  <si>
    <t>78c84f41a523d231c9371c2fdc7646c1</t>
  </si>
  <si>
    <t>GGTTATACGAGGGGCTCAAGTTGATGGCCCTCGGCGTAAAGAGTGGTTAAGAAATATAACACTAAAGCCAAACACCTTCATAGCTGTCATACGCACTTGAAGACAGGAAGGCCTTCCACGAAAGTGGCTTTAAAAACTCTGAACCCACGAAAGCT</t>
  </si>
  <si>
    <t>d77d51d003dfc9b024c1858c19397369</t>
  </si>
  <si>
    <t>GGTTATACGAGGGGCTCAAGTTGATGGCCCTCGGCGTAAAGAGTGGTTAAGAAACATAACACTAAAGCCAAACACCTTCATAGCTGTCATACGCACTTGAAGACAGGAAGACCTTCCACGAAAGTGGCTTTAAAAACTCTGAACCCACGAAAGCT</t>
  </si>
  <si>
    <t>fa9053fb402396f933a138eac9ebebb4</t>
  </si>
  <si>
    <t>spotted dove</t>
  </si>
  <si>
    <t>GGTCACACAAGAGACCCAAACTAATCGTCTACGGCGTAAAGAGTGGACCCATGCCTATCACATTAATTAAGGCCAAAACGTAACTGAGCTGTCATAAGCTTAAGATGCGCCTTAAACCGCCCTAAAGATGGCCCTAATTCATATGACTCACTAAACTCCACGAAAGCC</t>
  </si>
  <si>
    <t>a9e44e1a15ca809990b88df9f39d2f12</t>
  </si>
  <si>
    <t>spotted herring</t>
  </si>
  <si>
    <t>GGTTATACGAGGGGCCCAAATTGACAGCCCACGGCGTAAAGAGTGGTTATGGGAATAGAAAACTAGAGCTGAAGGGCCCCCGGGCAGTTAAAAGCATTCCGGCCGCTCGAACCACAGTCACGAAAGTAGCTCTAACCCCTTCCACCAGATTCCACGACAGCT</t>
  </si>
  <si>
    <t>1d5c7404e92a3f92077531b6669a726b</t>
  </si>
  <si>
    <t>variable tilapia</t>
  </si>
  <si>
    <t>GGTTATACGAGAGGCTCAAGTTGACAGATATCGGCGTAAAGAGTGGTTAGGAGCTCGCCCAACTAAAGCCGAACACCCTCAGAACTGTTATACGTACCCTAGGGTAAGAAGACCTACTACGAAAGTGGCTTTACAATTCCGACCCCACGAAAGCT</t>
  </si>
  <si>
    <t>74ada26fd02c11cc9aa61284977134cf</t>
  </si>
  <si>
    <t>GGTTATACGAGAGGCTCAAGTTGACAGATATCGGCGTAAAGAGTGGTTAGGAGCTCGCCCAACTAAAGCCGAACACCCTCAGAACTGTTATACGTACCCGAGGGTAAGAAGACCTACTACGAAAGTGGCTTTACAATTCCGACCCCACGAAAGCT</t>
  </si>
  <si>
    <t>fcd6b9ff8ab4c36f9320a677eb45c240</t>
  </si>
  <si>
    <t>weather loach</t>
  </si>
  <si>
    <t>GGTTATACGAGAGGCCCCAGTTGATGAGCACGGCGTAAAGGGTGGTTAAGGTTTAATTTAAATAAAGCCAAAAGACTTCTTGGCCGTCATACGCCCCTGAACGTCTGAAGCCCAGATACGAAGGTAGCTTTAATCTTCGCCCACCTGACCCCACGAAAACT</t>
  </si>
  <si>
    <t>c8d493836d4618f4e88e73872fce0759</t>
  </si>
  <si>
    <t>whitespotted clarias</t>
  </si>
  <si>
    <t>GGTTATACGAAAGACCCTAGTTGATAAACACGGCGTAAAGGGTGGTTACGGAAAAACAATTAATAAAGCTAAAGACCCTCTAAGCCGTCATACGCATTCCGAGGTCACGAAGCCCAAACACGAAAGTAGCTTTAAACACATATTACCTGACCCCACGAAAGCT</t>
  </si>
  <si>
    <t>802605628b1d30cb1caa704a15d0ea4f</t>
  </si>
  <si>
    <t>GGTTATACGAAAGACCCTAGTTGATAAACACGGCGTAAAGGGTGGTTACGGAAAAACAATTAATAAAGCTAAAGACCCTCTAAGCCGTCATACGCATTCCGAGGTCACGAAGCCCAAACACGAAAGTAGCTTTAAACATATATTACCTGACCCCACGAAAGCT</t>
  </si>
  <si>
    <t>599e23b60805822a38e535cc8e362d80</t>
  </si>
  <si>
    <t>wild boar</t>
  </si>
  <si>
    <t>GGTCATACGATTAACCCAAATTAATAGATCCACGGCGTAAAGAGTGTTTAAGAAAAAAAAACCACAATAGAGTTAAATTATAACTAAGCTGTAAAAAGCCCTAGTTAAAATAAAATAACCCACGAAAGTGACTCTAATAATCCTGACACACGATAGCT</t>
  </si>
  <si>
    <t>24abec7927eefeea58dd2e61a29fc9b0</t>
  </si>
  <si>
    <t>GGTCATACGATTAACCCAAATTAATAGATCCACGGCGTAAAGAGTGTTTAAGAAAAAAAACCACAATAGAGTTAAATTATAACTAAGCTGTAAAAAGCCCTAGTTAAAATAAAATAACCCACGAAAGTGACTCTAATAATCCTGACACACGATAGCT</t>
  </si>
  <si>
    <t xml:space="preserve">Poecilia sp. </t>
  </si>
  <si>
    <t>Poecilia sp.</t>
  </si>
  <si>
    <t>Hawaiian Islands silverside</t>
  </si>
  <si>
    <t>Human</t>
  </si>
  <si>
    <t>Ambiguous Freshwater Aquarium Catfish</t>
  </si>
  <si>
    <t>Another Ambiguous Freshwater Aquarium Catfish</t>
  </si>
  <si>
    <t xml:space="preserve"> Phoxinus sp. (minnow)</t>
  </si>
  <si>
    <t>9-spine stickleback</t>
  </si>
  <si>
    <t>Stenogobius sp. (costal stream goby)</t>
  </si>
  <si>
    <t>convict cichlid (aquarium fish)</t>
  </si>
  <si>
    <t>flathead grey mullet</t>
  </si>
  <si>
    <t>Pickhandle/Great barracuda</t>
  </si>
  <si>
    <t>Poecilia reticulata</t>
  </si>
  <si>
    <t>Awaous sp. (guamensis?)</t>
  </si>
  <si>
    <t>Cane Toad</t>
  </si>
  <si>
    <t>Common carp</t>
  </si>
  <si>
    <t>Muscovy duck</t>
  </si>
  <si>
    <t>āhole</t>
  </si>
  <si>
    <t>rat</t>
  </si>
  <si>
    <t>Cory catfish (aquarium)</t>
  </si>
  <si>
    <t>oopu</t>
  </si>
  <si>
    <t>Bluestripe herring</t>
  </si>
  <si>
    <t>Tilapia sp.</t>
  </si>
  <si>
    <t>weather loach (aquarium)</t>
  </si>
  <si>
    <t>whitespotted clarias (introduced catfish)</t>
  </si>
  <si>
    <t>Pig</t>
  </si>
  <si>
    <t>10MN081419B</t>
  </si>
  <si>
    <t>11W2081419A</t>
  </si>
  <si>
    <t>12W2081419B</t>
  </si>
  <si>
    <t>13SM081419A</t>
  </si>
  <si>
    <t>14SM081419B</t>
  </si>
  <si>
    <t>15NB081419A1</t>
  </si>
  <si>
    <t>15NB081419A2</t>
  </si>
  <si>
    <t>16NB081419B</t>
  </si>
  <si>
    <t>17WL081419A</t>
  </si>
  <si>
    <t>18WT081419B</t>
  </si>
  <si>
    <t>19AW081419A</t>
  </si>
  <si>
    <t>20AW081419B</t>
  </si>
  <si>
    <t>21DL081419A1</t>
  </si>
  <si>
    <t>21DL081419A2</t>
  </si>
  <si>
    <t>22DL081419B1</t>
  </si>
  <si>
    <t>23HT081419A</t>
  </si>
  <si>
    <t>25AB081419A</t>
  </si>
  <si>
    <t>27PH081419A</t>
  </si>
  <si>
    <t>28PH081419B</t>
  </si>
  <si>
    <t>31MN100919A</t>
  </si>
  <si>
    <t>32MN100919B</t>
  </si>
  <si>
    <t>33W2100919A</t>
  </si>
  <si>
    <t>34W2100919B</t>
  </si>
  <si>
    <t>35SM100919A</t>
  </si>
  <si>
    <t>36SM100919B</t>
  </si>
  <si>
    <t>37NB100919A</t>
  </si>
  <si>
    <t>38NB100919B</t>
  </si>
  <si>
    <t>39WL100919A</t>
  </si>
  <si>
    <t>40WL100919B</t>
  </si>
  <si>
    <t>41AW100919A</t>
  </si>
  <si>
    <t>42AW100919B</t>
  </si>
  <si>
    <t>45HT100919A</t>
  </si>
  <si>
    <t>46HT100919B</t>
  </si>
  <si>
    <t>47AB100919A</t>
  </si>
  <si>
    <t>48AB100919B</t>
  </si>
  <si>
    <t>49PH100919A</t>
  </si>
  <si>
    <t>50PH100919B</t>
  </si>
  <si>
    <t>9MN081419A</t>
  </si>
  <si>
    <t>TissueMix1to1000</t>
  </si>
  <si>
    <t>NTC121119</t>
  </si>
  <si>
    <t>XB2120419</t>
  </si>
  <si>
    <t>8LB081419</t>
  </si>
  <si>
    <t>30LB100919A</t>
  </si>
  <si>
    <t>30LB100919B</t>
  </si>
  <si>
    <t>He'eia NERR eDNA Samples</t>
  </si>
  <si>
    <t>June 2019 - present</t>
  </si>
  <si>
    <t>Unique ID</t>
  </si>
  <si>
    <t>Sample ID</t>
  </si>
  <si>
    <t>Site</t>
  </si>
  <si>
    <t>Lat/Lon</t>
  </si>
  <si>
    <t>Date Collected</t>
  </si>
  <si>
    <t>mL filtered</t>
  </si>
  <si>
    <t>Notes</t>
  </si>
  <si>
    <t>1_He_FB_061919</t>
  </si>
  <si>
    <t>Field Blank</t>
  </si>
  <si>
    <t>n/a</t>
  </si>
  <si>
    <t>2_He_MN_061919</t>
  </si>
  <si>
    <t>3_He_W2_061919</t>
  </si>
  <si>
    <t>4_He_KB_061919</t>
  </si>
  <si>
    <t>5_He_SM_061919</t>
  </si>
  <si>
    <t>Stream Mouth</t>
  </si>
  <si>
    <t>21.439965, -157.80881</t>
  </si>
  <si>
    <t>6_He_LB_061919</t>
  </si>
  <si>
    <t>Lab Blank</t>
  </si>
  <si>
    <t>FB_081419</t>
  </si>
  <si>
    <t>LB_081419</t>
  </si>
  <si>
    <t>MN_081419_A</t>
  </si>
  <si>
    <t xml:space="preserve">Makaha Nui  </t>
  </si>
  <si>
    <t>MN_081419_B</t>
  </si>
  <si>
    <t>W2_081419_A</t>
  </si>
  <si>
    <t>Wai 2</t>
  </si>
  <si>
    <t>W2_081419_B</t>
  </si>
  <si>
    <t>SM_081419_A</t>
  </si>
  <si>
    <t>SM_081419_B</t>
  </si>
  <si>
    <t>NB_081419_A</t>
  </si>
  <si>
    <t>New Bridge</t>
  </si>
  <si>
    <t>NB_081419_B</t>
  </si>
  <si>
    <t>KB_081419_A</t>
  </si>
  <si>
    <t>KB_081419_B</t>
  </si>
  <si>
    <t>AW_081419_A</t>
  </si>
  <si>
    <t>Auwai 1</t>
  </si>
  <si>
    <t>AW_081419_B</t>
  </si>
  <si>
    <t>DL_081419_A</t>
  </si>
  <si>
    <t>DS Loi 1</t>
  </si>
  <si>
    <t>DL_081419_B</t>
  </si>
  <si>
    <t>HT_081419_A</t>
  </si>
  <si>
    <t>Haptuk</t>
  </si>
  <si>
    <t>HT_081419_B</t>
  </si>
  <si>
    <t>AB_081419_A</t>
  </si>
  <si>
    <t>Alaloa Bridge</t>
  </si>
  <si>
    <t>AB_081419_B</t>
  </si>
  <si>
    <t>PH_081419_A</t>
  </si>
  <si>
    <t>Papahana</t>
  </si>
  <si>
    <t>PH_081419_B</t>
  </si>
  <si>
    <t>FB_100919</t>
  </si>
  <si>
    <t>30A</t>
  </si>
  <si>
    <t>LB_100919_A</t>
  </si>
  <si>
    <t>Filter frit was upside down, and what was filtered had some color to it, so redo</t>
  </si>
  <si>
    <t>30B</t>
  </si>
  <si>
    <t>LB_100919_B</t>
  </si>
  <si>
    <t>Repeated to make sure, filter was clear. Use as real LB</t>
  </si>
  <si>
    <t>MN_100919_A</t>
  </si>
  <si>
    <t>MN_100919_B</t>
  </si>
  <si>
    <t>W2_100919_A</t>
  </si>
  <si>
    <t>W2_100919_B</t>
  </si>
  <si>
    <t>SM_100919_A</t>
  </si>
  <si>
    <t>36*</t>
  </si>
  <si>
    <t>SM_100919_B</t>
  </si>
  <si>
    <t>*Used different filters from the ones Alison sent to us, since we ran out. *used VWR 691 (cat#28333-129) filters.</t>
  </si>
  <si>
    <t>NB_100919_A</t>
  </si>
  <si>
    <t>38*</t>
  </si>
  <si>
    <t>NB_100919_B</t>
  </si>
  <si>
    <t>WL_100919_A</t>
  </si>
  <si>
    <t>Wetland</t>
  </si>
  <si>
    <t>WL_100919_B</t>
  </si>
  <si>
    <t>AW_100919_A</t>
  </si>
  <si>
    <t>42*</t>
  </si>
  <si>
    <t>AW_100919_B</t>
  </si>
  <si>
    <t>DL_100919_A</t>
  </si>
  <si>
    <t>44*</t>
  </si>
  <si>
    <t>DL_100919_B</t>
  </si>
  <si>
    <t>HT_100919_A</t>
  </si>
  <si>
    <t>HT_100919_B</t>
  </si>
  <si>
    <t>AB_100919_A</t>
  </si>
  <si>
    <t>AB_100919_B</t>
  </si>
  <si>
    <t>PH_100919_A</t>
  </si>
  <si>
    <t>PH_100919_B</t>
  </si>
  <si>
    <t>perch</t>
  </si>
  <si>
    <t>lai, jack family</t>
  </si>
  <si>
    <t>Native to HI</t>
  </si>
  <si>
    <t>non-native</t>
  </si>
  <si>
    <t>invasive</t>
  </si>
  <si>
    <t>unknown</t>
  </si>
  <si>
    <t>native</t>
  </si>
  <si>
    <t>Awaous sp.stamineus</t>
  </si>
  <si>
    <t>Poecilia molly</t>
  </si>
  <si>
    <t>Ancistrus temminckii, armored catfish</t>
  </si>
  <si>
    <t>Clupea harengus / herring</t>
  </si>
  <si>
    <t>arrowfin goby</t>
  </si>
  <si>
    <t>Eleotris sandwicensis - o'opu akupa</t>
  </si>
  <si>
    <t>Herklotsichthys quadrimaculatus (goldspot herring)</t>
  </si>
  <si>
    <t>goby 3</t>
  </si>
  <si>
    <t>goby 1</t>
  </si>
  <si>
    <t>goby 2</t>
  </si>
  <si>
    <t>Hawaiian name 'iao</t>
  </si>
  <si>
    <t>Stenogobius hawaiiensis ('oopu naniha)</t>
  </si>
  <si>
    <t>Mugil cephalus, striped mullet, 'ama'ama</t>
  </si>
  <si>
    <t>kaku</t>
  </si>
  <si>
    <t>Awaous guamensis (o'opu nakea)</t>
  </si>
  <si>
    <t>kuhlia xenura  ('āholehole)</t>
  </si>
  <si>
    <t>Control Samples:</t>
  </si>
  <si>
    <r>
      <rPr>
        <b/>
        <sz val="11"/>
        <color theme="1"/>
        <rFont val="Calibri"/>
        <family val="2"/>
        <scheme val="minor"/>
      </rPr>
      <t>Lab Blank</t>
    </r>
    <r>
      <rPr>
        <sz val="11"/>
        <color theme="1"/>
        <rFont val="Calibri"/>
        <family val="2"/>
        <scheme val="minor"/>
      </rPr>
      <t xml:space="preserve"> = 1 L of lab water before processing,</t>
    </r>
    <r>
      <rPr>
        <b/>
        <sz val="11"/>
        <color theme="1"/>
        <rFont val="Calibri"/>
        <family val="2"/>
        <scheme val="minor"/>
      </rPr>
      <t xml:space="preserve"> Field Blank</t>
    </r>
    <r>
      <rPr>
        <sz val="11"/>
        <color theme="1"/>
        <rFont val="Calibri"/>
        <family val="2"/>
        <scheme val="minor"/>
      </rPr>
      <t xml:space="preserve"> = 1L of DI water in same bottle taken into field</t>
    </r>
  </si>
  <si>
    <r>
      <rPr>
        <b/>
        <sz val="11"/>
        <color theme="1"/>
        <rFont val="Calibri"/>
        <family val="2"/>
        <scheme val="minor"/>
      </rPr>
      <t>Primer:</t>
    </r>
    <r>
      <rPr>
        <sz val="11"/>
        <color theme="1"/>
        <rFont val="Calibri"/>
        <family val="2"/>
        <scheme val="minor"/>
      </rPr>
      <t xml:space="preserve"> 12S MiFish (Miya et al 2015)</t>
    </r>
  </si>
  <si>
    <t>Sample ID-Old</t>
  </si>
  <si>
    <t>Habitat</t>
  </si>
  <si>
    <t>Control</t>
  </si>
  <si>
    <t>TSHeMN061919</t>
  </si>
  <si>
    <t>Makaha Nui</t>
  </si>
  <si>
    <t>Estuary</t>
  </si>
  <si>
    <t>Field sample</t>
  </si>
  <si>
    <t>21.43729, -157.80583</t>
  </si>
  <si>
    <t>TSHeW2061919</t>
  </si>
  <si>
    <t>21.4383, -157.8109</t>
  </si>
  <si>
    <t>TSHeKB061919</t>
  </si>
  <si>
    <t>21.434992, -157.81171</t>
  </si>
  <si>
    <t>Site was Kakoo Bridge (KB), changed to Wetand</t>
  </si>
  <si>
    <t>TSHeSM061919</t>
  </si>
  <si>
    <t>Upper</t>
  </si>
  <si>
    <t>21.42368, -157.81068</t>
  </si>
  <si>
    <t>26AB081419B</t>
  </si>
  <si>
    <t>21.43182, -157.8112</t>
  </si>
  <si>
    <t>21.43201, -157.81187</t>
  </si>
  <si>
    <t>43DL100919A</t>
  </si>
  <si>
    <t>44DL100919B</t>
  </si>
  <si>
    <t>22DL081419B2</t>
  </si>
  <si>
    <t>21.42845, -157.81372</t>
  </si>
  <si>
    <t>24HT081419B</t>
  </si>
  <si>
    <t>21.43578, -157.81171</t>
  </si>
  <si>
    <t>"WT" miss-typed for "WL"</t>
  </si>
  <si>
    <t>21.4369, -157.81302</t>
  </si>
  <si>
    <t>21.40926, -157.82335</t>
  </si>
  <si>
    <t>Control Samples</t>
  </si>
  <si>
    <t>NXHeLB061919</t>
  </si>
  <si>
    <t>NXHeFB061919</t>
  </si>
  <si>
    <t xml:space="preserve"> 7FB081419</t>
  </si>
  <si>
    <t xml:space="preserve"> 29FB100919</t>
  </si>
  <si>
    <t>Missing?  LB_081419</t>
  </si>
  <si>
    <t>Test Samples (gel purification)</t>
  </si>
  <si>
    <t>NXHeMN061919</t>
  </si>
  <si>
    <t>Gel test</t>
  </si>
  <si>
    <t>NXHeW2061919</t>
  </si>
  <si>
    <t>NXHeKB061919</t>
  </si>
  <si>
    <t>NXHeSM061919</t>
  </si>
  <si>
    <r>
      <rPr>
        <b/>
        <sz val="11"/>
        <color theme="1"/>
        <rFont val="Calibri"/>
        <family val="2"/>
        <scheme val="minor"/>
      </rPr>
      <t xml:space="preserve">Methods:  </t>
    </r>
    <r>
      <rPr>
        <sz val="11"/>
        <color theme="1"/>
        <rFont val="Calibri"/>
        <family val="2"/>
        <scheme val="minor"/>
      </rPr>
      <t xml:space="preserve"> All Field samples are  lab filtered through 1.5um glass fiber filter, extracted with QIAGEN DNA MiniAmp on a QiaCube connect.  </t>
    </r>
  </si>
  <si>
    <t>Initial</t>
  </si>
  <si>
    <t xml:space="preserve">Curated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</si>
</sst>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NumberFormat="1"/>
    <xf numFmtId="0" fontId="0" fillId="0" borderId="0" xfId="0" applyFill="1"/>
    <xf numFmtId="0" fontId="4" fillId="0" borderId="0" xfId="2"/>
    <xf numFmtId="0" fontId="5" fillId="0" borderId="0" xfId="0" applyFont="1"/>
    <xf numFmtId="0" fontId="6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2" fillId="2" borderId="1" xfId="1" applyBorder="1" applyAlignment="1">
      <alignment horizontal="center" vertical="top"/>
    </xf>
    <xf numFmtId="0" fontId="0" fillId="3" borderId="0" xfId="0" applyFill="1"/>
    <xf numFmtId="0" fontId="0" fillId="4" borderId="0" xfId="0" applyFill="1"/>
    <xf numFmtId="0" fontId="0" fillId="4" borderId="3" xfId="0" applyFill="1" applyBorder="1"/>
    <xf numFmtId="0" fontId="2" fillId="2" borderId="0" xfId="1"/>
    <xf numFmtId="0" fontId="0" fillId="4" borderId="4" xfId="0" applyFill="1" applyBorder="1"/>
    <xf numFmtId="0" fontId="0" fillId="4" borderId="5" xfId="0" applyFill="1" applyBorder="1"/>
    <xf numFmtId="0" fontId="2" fillId="3" borderId="0" xfId="1" applyFill="1"/>
    <xf numFmtId="0" fontId="2" fillId="4" borderId="0" xfId="1" applyFill="1"/>
    <xf numFmtId="0" fontId="0" fillId="0" borderId="6" xfId="0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quotePrefix="1"/>
    <xf numFmtId="0" fontId="6" fillId="6" borderId="1" xfId="0" applyFont="1" applyFill="1" applyBorder="1" applyAlignment="1">
      <alignment horizontal="center" vertical="top"/>
    </xf>
    <xf numFmtId="0" fontId="0" fillId="6" borderId="0" xfId="0" applyFill="1"/>
    <xf numFmtId="0" fontId="0" fillId="6" borderId="3" xfId="0" applyFill="1" applyBorder="1"/>
    <xf numFmtId="0" fontId="2" fillId="6" borderId="0" xfId="1" applyFill="1"/>
    <xf numFmtId="0" fontId="6" fillId="0" borderId="1" xfId="0" applyFont="1" applyFill="1" applyBorder="1" applyAlignment="1">
      <alignment horizontal="center" vertical="top"/>
    </xf>
    <xf numFmtId="0" fontId="0" fillId="0" borderId="3" xfId="0" applyFill="1" applyBorder="1"/>
    <xf numFmtId="0" fontId="2" fillId="0" borderId="0" xfId="1" applyFill="1"/>
    <xf numFmtId="0" fontId="0" fillId="0" borderId="0" xfId="0" applyAlignment="1"/>
    <xf numFmtId="0" fontId="8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0" fillId="0" borderId="1" xfId="0" applyBorder="1" applyAlignment="1"/>
    <xf numFmtId="14" fontId="0" fillId="0" borderId="1" xfId="0" applyNumberForma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last.ncbi.nlm.nih.gov/Blast.cg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1" workbookViewId="0">
      <selection activeCell="E1" sqref="E1"/>
    </sheetView>
  </sheetViews>
  <sheetFormatPr defaultColWidth="8.8203125" defaultRowHeight="14.35"/>
  <cols>
    <col min="2" max="2" width="26.64453125" bestFit="1" customWidth="1"/>
    <col min="3" max="3" width="33.3515625" customWidth="1"/>
    <col min="4" max="4" width="9.76171875" hidden="1" customWidth="1"/>
    <col min="5" max="5" width="25.29296875" customWidth="1"/>
    <col min="6" max="6" width="9.76171875" hidden="1" customWidth="1"/>
    <col min="7" max="7" width="9.17578125" bestFit="1" customWidth="1"/>
    <col min="9" max="9" width="183.8203125" bestFit="1" customWidth="1"/>
  </cols>
  <sheetData>
    <row r="1" spans="1:9">
      <c r="A1" s="1" t="s">
        <v>0</v>
      </c>
      <c r="B1" s="1" t="s">
        <v>1</v>
      </c>
      <c r="C1" s="1" t="s">
        <v>397</v>
      </c>
      <c r="D1" s="1"/>
      <c r="E1" s="1" t="s">
        <v>398</v>
      </c>
      <c r="F1" s="1" t="s">
        <v>332</v>
      </c>
      <c r="G1" s="1" t="s">
        <v>2</v>
      </c>
      <c r="H1" s="1" t="s">
        <v>3</v>
      </c>
      <c r="I1" s="1" t="s">
        <v>4</v>
      </c>
    </row>
    <row r="2" spans="1:9">
      <c r="A2" s="1" t="s">
        <v>5</v>
      </c>
      <c r="B2" t="s">
        <v>6</v>
      </c>
      <c r="C2" t="s">
        <v>178</v>
      </c>
      <c r="E2" t="s">
        <v>338</v>
      </c>
      <c r="G2" t="s">
        <v>7</v>
      </c>
      <c r="H2" s="2">
        <v>1</v>
      </c>
      <c r="I2" t="s">
        <v>8</v>
      </c>
    </row>
    <row r="3" spans="1:9">
      <c r="A3" s="1" t="s">
        <v>9</v>
      </c>
      <c r="B3" t="s">
        <v>6</v>
      </c>
      <c r="C3" t="s">
        <v>177</v>
      </c>
      <c r="E3" t="s">
        <v>338</v>
      </c>
      <c r="G3" t="s">
        <v>10</v>
      </c>
      <c r="H3" s="2">
        <v>0.99240506329113898</v>
      </c>
      <c r="I3" t="s">
        <v>11</v>
      </c>
    </row>
    <row r="4" spans="1:9">
      <c r="A4" s="1" t="s">
        <v>12</v>
      </c>
      <c r="B4" t="s">
        <v>13</v>
      </c>
      <c r="C4" t="str">
        <f t="shared" ref="C4:C64" si="0">B4</f>
        <v>American eel</v>
      </c>
      <c r="G4" t="s">
        <v>7</v>
      </c>
      <c r="H4" s="2">
        <v>1</v>
      </c>
      <c r="I4" t="s">
        <v>14</v>
      </c>
    </row>
    <row r="5" spans="1:9">
      <c r="A5" s="1" t="s">
        <v>15</v>
      </c>
      <c r="B5" s="3" t="s">
        <v>16</v>
      </c>
      <c r="C5" s="3" t="s">
        <v>181</v>
      </c>
      <c r="D5" s="3"/>
      <c r="E5" s="3" t="s">
        <v>339</v>
      </c>
      <c r="F5" s="3"/>
      <c r="G5" t="s">
        <v>10</v>
      </c>
      <c r="H5" s="2">
        <v>0.94683544303797396</v>
      </c>
      <c r="I5" t="s">
        <v>17</v>
      </c>
    </row>
    <row r="6" spans="1:9">
      <c r="A6" s="1" t="s">
        <v>18</v>
      </c>
      <c r="B6" s="3" t="s">
        <v>16</v>
      </c>
      <c r="C6" s="3" t="s">
        <v>181</v>
      </c>
      <c r="D6" s="3"/>
      <c r="E6" s="3" t="s">
        <v>339</v>
      </c>
      <c r="F6" s="3"/>
      <c r="G6" t="s">
        <v>10</v>
      </c>
      <c r="H6" s="2">
        <v>0.95443037974683498</v>
      </c>
      <c r="I6" t="s">
        <v>19</v>
      </c>
    </row>
    <row r="7" spans="1:9">
      <c r="A7" s="1" t="s">
        <v>20</v>
      </c>
      <c r="B7" t="s">
        <v>21</v>
      </c>
      <c r="C7" t="s">
        <v>179</v>
      </c>
      <c r="E7" t="s">
        <v>347</v>
      </c>
      <c r="F7" t="s">
        <v>336</v>
      </c>
      <c r="G7" t="s">
        <v>7</v>
      </c>
      <c r="H7" s="2">
        <v>1</v>
      </c>
      <c r="I7" t="s">
        <v>22</v>
      </c>
    </row>
    <row r="8" spans="1:9">
      <c r="A8" s="1" t="s">
        <v>23</v>
      </c>
      <c r="B8" t="s">
        <v>24</v>
      </c>
      <c r="C8" t="str">
        <f t="shared" si="0"/>
        <v>Atlantic herring</v>
      </c>
      <c r="E8" t="s">
        <v>340</v>
      </c>
      <c r="G8" t="s">
        <v>7</v>
      </c>
      <c r="H8" s="2">
        <v>1</v>
      </c>
      <c r="I8" t="s">
        <v>25</v>
      </c>
    </row>
    <row r="9" spans="1:9">
      <c r="A9" s="1" t="s">
        <v>26</v>
      </c>
      <c r="B9" t="s">
        <v>24</v>
      </c>
      <c r="C9" t="str">
        <f t="shared" si="0"/>
        <v>Atlantic herring</v>
      </c>
      <c r="E9" t="s">
        <v>340</v>
      </c>
      <c r="G9" t="s">
        <v>10</v>
      </c>
      <c r="H9" s="2">
        <v>0.99240506329113898</v>
      </c>
      <c r="I9" t="s">
        <v>27</v>
      </c>
    </row>
    <row r="10" spans="1:9">
      <c r="A10" s="1" t="s">
        <v>28</v>
      </c>
      <c r="B10" t="s">
        <v>29</v>
      </c>
      <c r="C10" t="str">
        <f t="shared" si="0"/>
        <v>Atlantic silverside</v>
      </c>
      <c r="G10" t="s">
        <v>10</v>
      </c>
      <c r="H10" s="2">
        <v>0.99240506329113898</v>
      </c>
      <c r="I10" t="s">
        <v>30</v>
      </c>
    </row>
    <row r="11" spans="1:9">
      <c r="A11" s="1" t="s">
        <v>31</v>
      </c>
      <c r="B11" t="s">
        <v>29</v>
      </c>
      <c r="C11" t="str">
        <f t="shared" si="0"/>
        <v>Atlantic silverside</v>
      </c>
      <c r="G11" t="s">
        <v>7</v>
      </c>
      <c r="H11" s="2">
        <v>1</v>
      </c>
      <c r="I11" t="s">
        <v>32</v>
      </c>
    </row>
    <row r="12" spans="1:9">
      <c r="A12" s="1" t="s">
        <v>33</v>
      </c>
      <c r="B12" t="s">
        <v>34</v>
      </c>
      <c r="C12" t="str">
        <f t="shared" si="0"/>
        <v>Atlantic tomcod</v>
      </c>
      <c r="G12" t="s">
        <v>10</v>
      </c>
      <c r="H12" s="2">
        <v>0.99240506329113898</v>
      </c>
      <c r="I12" t="s">
        <v>35</v>
      </c>
    </row>
    <row r="13" spans="1:9">
      <c r="A13" s="1" t="s">
        <v>36</v>
      </c>
      <c r="B13" t="s">
        <v>37</v>
      </c>
      <c r="C13" t="str">
        <f t="shared" si="0"/>
        <v>Cocos frill goby</v>
      </c>
      <c r="G13" t="s">
        <v>10</v>
      </c>
      <c r="H13" s="2">
        <v>0.98481012658227796</v>
      </c>
      <c r="I13" t="s">
        <v>38</v>
      </c>
    </row>
    <row r="14" spans="1:9">
      <c r="A14" s="1" t="s">
        <v>39</v>
      </c>
      <c r="B14" t="s">
        <v>40</v>
      </c>
      <c r="C14" t="s">
        <v>180</v>
      </c>
      <c r="G14" t="s">
        <v>10</v>
      </c>
      <c r="H14" s="2">
        <v>0.94683544303797396</v>
      </c>
      <c r="I14" t="s">
        <v>41</v>
      </c>
    </row>
    <row r="15" spans="1:9">
      <c r="A15" s="1" t="s">
        <v>42</v>
      </c>
      <c r="B15" t="s">
        <v>40</v>
      </c>
      <c r="C15" t="s">
        <v>180</v>
      </c>
      <c r="G15" t="s">
        <v>10</v>
      </c>
      <c r="H15" s="2">
        <v>0.962025316455696</v>
      </c>
      <c r="I15" t="s">
        <v>43</v>
      </c>
    </row>
    <row r="16" spans="1:9">
      <c r="A16" s="1" t="s">
        <v>44</v>
      </c>
      <c r="B16" t="s">
        <v>40</v>
      </c>
      <c r="C16" t="s">
        <v>180</v>
      </c>
      <c r="G16" t="s">
        <v>10</v>
      </c>
      <c r="H16" s="2">
        <v>0.94683544303797396</v>
      </c>
      <c r="I16" t="s">
        <v>45</v>
      </c>
    </row>
    <row r="17" spans="1:9">
      <c r="A17" s="1" t="s">
        <v>46</v>
      </c>
      <c r="B17" t="s">
        <v>40</v>
      </c>
      <c r="C17" t="s">
        <v>180</v>
      </c>
      <c r="G17" t="s">
        <v>10</v>
      </c>
      <c r="H17" s="2">
        <v>0.95443037974683498</v>
      </c>
      <c r="I17" t="s">
        <v>47</v>
      </c>
    </row>
    <row r="18" spans="1:9">
      <c r="A18" s="1" t="s">
        <v>48</v>
      </c>
      <c r="B18" t="s">
        <v>40</v>
      </c>
      <c r="C18" t="s">
        <v>180</v>
      </c>
      <c r="G18" t="s">
        <v>7</v>
      </c>
      <c r="H18" s="2">
        <v>1</v>
      </c>
      <c r="I18" t="s">
        <v>49</v>
      </c>
    </row>
    <row r="19" spans="1:9">
      <c r="A19" s="1" t="s">
        <v>50</v>
      </c>
      <c r="B19" t="s">
        <v>40</v>
      </c>
      <c r="C19" t="s">
        <v>180</v>
      </c>
      <c r="G19" t="s">
        <v>10</v>
      </c>
      <c r="H19" s="2">
        <v>0.89746835443037898</v>
      </c>
      <c r="I19" t="s">
        <v>51</v>
      </c>
    </row>
    <row r="20" spans="1:9">
      <c r="A20" s="1" t="s">
        <v>52</v>
      </c>
      <c r="B20" t="s">
        <v>53</v>
      </c>
      <c r="C20" t="s">
        <v>182</v>
      </c>
      <c r="G20" t="s">
        <v>10</v>
      </c>
      <c r="H20" s="2">
        <v>0.99240506329113898</v>
      </c>
      <c r="I20" t="s">
        <v>54</v>
      </c>
    </row>
    <row r="21" spans="1:9">
      <c r="A21" s="1" t="s">
        <v>55</v>
      </c>
      <c r="B21" t="s">
        <v>56</v>
      </c>
      <c r="C21" t="str">
        <f t="shared" si="0"/>
        <v>Nile tilapia</v>
      </c>
      <c r="G21" t="s">
        <v>7</v>
      </c>
      <c r="H21" s="2">
        <v>1</v>
      </c>
      <c r="I21" t="s">
        <v>57</v>
      </c>
    </row>
    <row r="22" spans="1:9">
      <c r="A22" s="1" t="s">
        <v>58</v>
      </c>
      <c r="B22" t="s">
        <v>59</v>
      </c>
      <c r="C22" t="str">
        <f t="shared" si="0"/>
        <v>Oxyurichthys visayanus</v>
      </c>
      <c r="D22" t="s">
        <v>345</v>
      </c>
      <c r="E22" t="s">
        <v>341</v>
      </c>
      <c r="F22" t="s">
        <v>335</v>
      </c>
      <c r="G22" t="s">
        <v>10</v>
      </c>
      <c r="H22" s="2">
        <v>0.99240506329113898</v>
      </c>
      <c r="I22" t="s">
        <v>60</v>
      </c>
    </row>
    <row r="23" spans="1:9">
      <c r="A23" s="1" t="s">
        <v>61</v>
      </c>
      <c r="B23" t="s">
        <v>62</v>
      </c>
      <c r="C23" t="str">
        <f t="shared" si="0"/>
        <v>Pacific sandeel</v>
      </c>
      <c r="E23" t="s">
        <v>330</v>
      </c>
      <c r="F23" t="s">
        <v>334</v>
      </c>
      <c r="G23" t="s">
        <v>10</v>
      </c>
      <c r="H23" s="2">
        <v>0.99240506329113898</v>
      </c>
      <c r="I23" t="s">
        <v>63</v>
      </c>
    </row>
    <row r="24" spans="1:9">
      <c r="A24" s="1" t="s">
        <v>64</v>
      </c>
      <c r="B24" t="s">
        <v>65</v>
      </c>
      <c r="C24" t="s">
        <v>183</v>
      </c>
      <c r="G24" t="s">
        <v>10</v>
      </c>
      <c r="H24" s="2">
        <v>0.96582278481012596</v>
      </c>
      <c r="I24" t="s">
        <v>66</v>
      </c>
    </row>
    <row r="25" spans="1:9">
      <c r="A25" s="1" t="s">
        <v>67</v>
      </c>
      <c r="B25" t="s">
        <v>68</v>
      </c>
      <c r="C25" t="s">
        <v>184</v>
      </c>
      <c r="G25" t="s">
        <v>7</v>
      </c>
      <c r="H25" s="2">
        <v>1</v>
      </c>
      <c r="I25" t="s">
        <v>69</v>
      </c>
    </row>
    <row r="26" spans="1:9">
      <c r="A26" s="1" t="s">
        <v>70</v>
      </c>
      <c r="B26" t="s">
        <v>71</v>
      </c>
      <c r="C26" t="s">
        <v>185</v>
      </c>
      <c r="E26" t="s">
        <v>348</v>
      </c>
      <c r="F26" t="s">
        <v>335</v>
      </c>
      <c r="G26" t="s">
        <v>7</v>
      </c>
      <c r="H26" s="2">
        <v>1</v>
      </c>
      <c r="I26" t="s">
        <v>72</v>
      </c>
    </row>
    <row r="27" spans="1:9">
      <c r="A27" s="1" t="s">
        <v>73</v>
      </c>
      <c r="B27" t="s">
        <v>74</v>
      </c>
      <c r="C27" t="str">
        <f t="shared" si="0"/>
        <v>blackchin tilapia</v>
      </c>
      <c r="G27" t="s">
        <v>10</v>
      </c>
      <c r="H27" s="2">
        <v>0.99240506329113898</v>
      </c>
      <c r="I27" t="s">
        <v>75</v>
      </c>
    </row>
    <row r="28" spans="1:9">
      <c r="A28" s="1" t="s">
        <v>76</v>
      </c>
      <c r="B28" t="s">
        <v>74</v>
      </c>
      <c r="C28" t="str">
        <f t="shared" si="0"/>
        <v>blackchin tilapia</v>
      </c>
      <c r="G28" t="s">
        <v>7</v>
      </c>
      <c r="H28" s="2">
        <v>1</v>
      </c>
      <c r="I28" t="s">
        <v>77</v>
      </c>
    </row>
    <row r="29" spans="1:9">
      <c r="A29" s="1" t="s">
        <v>78</v>
      </c>
      <c r="B29" t="s">
        <v>79</v>
      </c>
      <c r="C29" t="s">
        <v>186</v>
      </c>
      <c r="G29" t="s">
        <v>7</v>
      </c>
      <c r="H29" s="2">
        <v>1</v>
      </c>
      <c r="I29" t="s">
        <v>80</v>
      </c>
    </row>
    <row r="30" spans="1:9">
      <c r="A30" s="1" t="s">
        <v>81</v>
      </c>
      <c r="B30" t="s">
        <v>82</v>
      </c>
      <c r="C30" t="str">
        <f t="shared" si="0"/>
        <v>domestic cat</v>
      </c>
      <c r="G30" t="s">
        <v>7</v>
      </c>
      <c r="H30" s="2">
        <v>1</v>
      </c>
      <c r="I30" t="s">
        <v>83</v>
      </c>
    </row>
    <row r="31" spans="1:9">
      <c r="A31" s="1" t="s">
        <v>84</v>
      </c>
      <c r="B31" t="s">
        <v>85</v>
      </c>
      <c r="C31" t="s">
        <v>85</v>
      </c>
      <c r="E31" t="s">
        <v>331</v>
      </c>
      <c r="F31" t="s">
        <v>336</v>
      </c>
      <c r="G31" t="s">
        <v>7</v>
      </c>
      <c r="H31" s="2">
        <v>1</v>
      </c>
      <c r="I31" t="s">
        <v>86</v>
      </c>
    </row>
    <row r="32" spans="1:9">
      <c r="A32" s="1" t="s">
        <v>87</v>
      </c>
      <c r="B32" t="s">
        <v>88</v>
      </c>
      <c r="C32" t="s">
        <v>187</v>
      </c>
      <c r="E32" s="33" t="s">
        <v>349</v>
      </c>
      <c r="F32" t="s">
        <v>336</v>
      </c>
      <c r="G32" t="s">
        <v>10</v>
      </c>
      <c r="H32" s="2">
        <v>0.99240506329113898</v>
      </c>
      <c r="I32" t="s">
        <v>89</v>
      </c>
    </row>
    <row r="33" spans="1:9">
      <c r="A33" s="1" t="s">
        <v>90</v>
      </c>
      <c r="B33" t="s">
        <v>91</v>
      </c>
      <c r="C33" t="str">
        <f t="shared" si="0"/>
        <v>fourspine stickleback</v>
      </c>
      <c r="G33" t="s">
        <v>7</v>
      </c>
      <c r="H33" s="2">
        <v>1</v>
      </c>
      <c r="I33" t="s">
        <v>92</v>
      </c>
    </row>
    <row r="34" spans="1:9">
      <c r="A34" s="1" t="s">
        <v>93</v>
      </c>
      <c r="B34" t="s">
        <v>94</v>
      </c>
      <c r="C34" t="s">
        <v>188</v>
      </c>
      <c r="E34" t="s">
        <v>350</v>
      </c>
      <c r="F34" t="s">
        <v>336</v>
      </c>
      <c r="G34" t="s">
        <v>7</v>
      </c>
      <c r="H34" s="2">
        <v>1</v>
      </c>
      <c r="I34" t="s">
        <v>95</v>
      </c>
    </row>
    <row r="35" spans="1:9">
      <c r="A35" s="1" t="s">
        <v>96</v>
      </c>
      <c r="B35" t="s">
        <v>97</v>
      </c>
      <c r="C35" t="str">
        <f t="shared" si="0"/>
        <v>green swordtail</v>
      </c>
      <c r="G35" t="s">
        <v>7</v>
      </c>
      <c r="H35" s="2">
        <v>1</v>
      </c>
      <c r="I35" t="s">
        <v>98</v>
      </c>
    </row>
    <row r="36" spans="1:9">
      <c r="A36" s="1" t="s">
        <v>99</v>
      </c>
      <c r="B36" t="s">
        <v>100</v>
      </c>
      <c r="C36" t="str">
        <f t="shared" si="0"/>
        <v>grubby sculpin</v>
      </c>
      <c r="G36" t="s">
        <v>10</v>
      </c>
      <c r="H36" s="2">
        <v>0.99240506329113898</v>
      </c>
      <c r="I36" t="s">
        <v>101</v>
      </c>
    </row>
    <row r="37" spans="1:9">
      <c r="A37" s="1" t="s">
        <v>102</v>
      </c>
      <c r="B37" t="s">
        <v>100</v>
      </c>
      <c r="C37" t="str">
        <f t="shared" si="0"/>
        <v>grubby sculpin</v>
      </c>
      <c r="G37" t="s">
        <v>7</v>
      </c>
      <c r="H37" s="2">
        <v>1</v>
      </c>
      <c r="I37" t="s">
        <v>103</v>
      </c>
    </row>
    <row r="38" spans="1:9">
      <c r="A38" s="1" t="s">
        <v>104</v>
      </c>
      <c r="B38" t="s">
        <v>105</v>
      </c>
      <c r="C38" s="4" t="s">
        <v>189</v>
      </c>
      <c r="D38" s="4"/>
      <c r="E38" s="4"/>
      <c r="F38" s="4"/>
      <c r="G38" t="s">
        <v>10</v>
      </c>
      <c r="H38" s="2">
        <v>0.99240506329113898</v>
      </c>
      <c r="I38" t="s">
        <v>106</v>
      </c>
    </row>
    <row r="39" spans="1:9">
      <c r="A39" s="1" t="s">
        <v>107</v>
      </c>
      <c r="B39" t="s">
        <v>108</v>
      </c>
      <c r="C39" t="s">
        <v>337</v>
      </c>
      <c r="D39" t="s">
        <v>346</v>
      </c>
      <c r="E39" t="s">
        <v>351</v>
      </c>
      <c r="F39" t="s">
        <v>336</v>
      </c>
      <c r="G39" t="s">
        <v>10</v>
      </c>
      <c r="H39" s="2">
        <v>0.97341772151898698</v>
      </c>
      <c r="I39" t="s">
        <v>109</v>
      </c>
    </row>
    <row r="40" spans="1:9">
      <c r="A40" s="1" t="s">
        <v>110</v>
      </c>
      <c r="B40" t="s">
        <v>111</v>
      </c>
      <c r="C40" t="str">
        <f t="shared" si="0"/>
        <v>mallard ducks</v>
      </c>
      <c r="G40" t="s">
        <v>7</v>
      </c>
      <c r="H40" s="2">
        <v>1</v>
      </c>
      <c r="I40" t="s">
        <v>112</v>
      </c>
    </row>
    <row r="41" spans="1:9">
      <c r="A41" s="1" t="s">
        <v>113</v>
      </c>
      <c r="B41" t="s">
        <v>114</v>
      </c>
      <c r="C41" t="s">
        <v>191</v>
      </c>
      <c r="G41" t="s">
        <v>7</v>
      </c>
      <c r="H41" s="2">
        <v>1</v>
      </c>
      <c r="I41" t="s">
        <v>115</v>
      </c>
    </row>
    <row r="42" spans="1:9">
      <c r="A42" s="1" t="s">
        <v>116</v>
      </c>
      <c r="B42" t="s">
        <v>117</v>
      </c>
      <c r="C42" t="s">
        <v>192</v>
      </c>
      <c r="G42" t="s">
        <v>7</v>
      </c>
      <c r="H42" s="2">
        <v>1</v>
      </c>
      <c r="I42" t="s">
        <v>118</v>
      </c>
    </row>
    <row r="43" spans="1:9">
      <c r="A43" s="1" t="s">
        <v>119</v>
      </c>
      <c r="B43" t="s">
        <v>120</v>
      </c>
      <c r="C43" t="str">
        <f t="shared" si="0"/>
        <v>mouse</v>
      </c>
      <c r="G43" t="s">
        <v>7</v>
      </c>
      <c r="H43" s="2">
        <v>1</v>
      </c>
      <c r="I43" t="s">
        <v>121</v>
      </c>
    </row>
    <row r="44" spans="1:9">
      <c r="A44" s="1" t="s">
        <v>122</v>
      </c>
      <c r="B44" t="s">
        <v>123</v>
      </c>
      <c r="C44" t="s">
        <v>193</v>
      </c>
      <c r="G44" t="s">
        <v>7</v>
      </c>
      <c r="H44" s="2">
        <v>1</v>
      </c>
      <c r="I44" t="s">
        <v>124</v>
      </c>
    </row>
    <row r="45" spans="1:9">
      <c r="A45" s="1" t="s">
        <v>125</v>
      </c>
      <c r="B45" t="s">
        <v>126</v>
      </c>
      <c r="C45" t="str">
        <f t="shared" si="0"/>
        <v>northern pipefish</v>
      </c>
      <c r="G45" t="s">
        <v>7</v>
      </c>
      <c r="H45" s="2">
        <v>1</v>
      </c>
      <c r="I45" t="s">
        <v>127</v>
      </c>
    </row>
    <row r="46" spans="1:9">
      <c r="A46" s="1" t="s">
        <v>128</v>
      </c>
      <c r="B46" t="s">
        <v>129</v>
      </c>
      <c r="C46" t="s">
        <v>194</v>
      </c>
      <c r="E46" t="s">
        <v>352</v>
      </c>
      <c r="F46" t="s">
        <v>333</v>
      </c>
      <c r="G46" t="s">
        <v>10</v>
      </c>
      <c r="H46" s="2">
        <v>0.99240506329113898</v>
      </c>
      <c r="I46" t="s">
        <v>130</v>
      </c>
    </row>
    <row r="47" spans="1:9">
      <c r="A47" s="1" t="s">
        <v>131</v>
      </c>
      <c r="B47" t="s">
        <v>132</v>
      </c>
      <c r="C47" t="str">
        <f t="shared" si="0"/>
        <v>rock gunnel</v>
      </c>
      <c r="G47" t="s">
        <v>7</v>
      </c>
      <c r="H47" s="2">
        <v>1</v>
      </c>
      <c r="I47" t="s">
        <v>133</v>
      </c>
    </row>
    <row r="48" spans="1:9">
      <c r="A48" s="1" t="s">
        <v>134</v>
      </c>
      <c r="B48" t="s">
        <v>132</v>
      </c>
      <c r="C48" t="str">
        <f t="shared" si="0"/>
        <v>rock gunnel</v>
      </c>
      <c r="G48" t="s">
        <v>10</v>
      </c>
      <c r="H48" s="2">
        <v>0.99240506329113898</v>
      </c>
      <c r="I48" t="s">
        <v>135</v>
      </c>
    </row>
    <row r="49" spans="1:9">
      <c r="A49" s="1" t="s">
        <v>136</v>
      </c>
      <c r="B49" t="s">
        <v>137</v>
      </c>
      <c r="C49" t="s">
        <v>195</v>
      </c>
      <c r="G49" t="s">
        <v>7</v>
      </c>
      <c r="H49" s="2">
        <v>1</v>
      </c>
      <c r="I49" t="s">
        <v>138</v>
      </c>
    </row>
    <row r="50" spans="1:9">
      <c r="A50" s="1" t="s">
        <v>139</v>
      </c>
      <c r="B50" t="s">
        <v>140</v>
      </c>
      <c r="C50" t="s">
        <v>196</v>
      </c>
      <c r="G50" t="s">
        <v>10</v>
      </c>
      <c r="H50" s="2">
        <v>0.96582278481012596</v>
      </c>
      <c r="I50" t="s">
        <v>141</v>
      </c>
    </row>
    <row r="51" spans="1:9">
      <c r="A51" s="1" t="s">
        <v>142</v>
      </c>
      <c r="B51" t="s">
        <v>140</v>
      </c>
      <c r="C51" t="s">
        <v>196</v>
      </c>
      <c r="G51" t="s">
        <v>10</v>
      </c>
      <c r="H51" s="2">
        <v>0.96582278481012596</v>
      </c>
      <c r="I51" t="s">
        <v>143</v>
      </c>
    </row>
    <row r="52" spans="1:9">
      <c r="A52" s="1" t="s">
        <v>144</v>
      </c>
      <c r="B52" t="s">
        <v>145</v>
      </c>
      <c r="C52" s="5" t="s">
        <v>197</v>
      </c>
      <c r="D52" s="5" t="s">
        <v>344</v>
      </c>
      <c r="E52" s="5" t="s">
        <v>342</v>
      </c>
      <c r="F52" s="5" t="s">
        <v>335</v>
      </c>
      <c r="G52" t="s">
        <v>10</v>
      </c>
      <c r="H52" s="2">
        <v>0.99240506329113898</v>
      </c>
      <c r="I52" t="s">
        <v>146</v>
      </c>
    </row>
    <row r="53" spans="1:9">
      <c r="A53" s="1" t="s">
        <v>147</v>
      </c>
      <c r="B53" t="s">
        <v>145</v>
      </c>
      <c r="C53" s="5" t="s">
        <v>197</v>
      </c>
      <c r="D53" s="5">
        <v>4</v>
      </c>
      <c r="E53" s="5" t="s">
        <v>342</v>
      </c>
      <c r="F53" s="5" t="s">
        <v>335</v>
      </c>
      <c r="G53" t="s">
        <v>7</v>
      </c>
      <c r="H53" s="2">
        <v>1</v>
      </c>
      <c r="I53" t="s">
        <v>148</v>
      </c>
    </row>
    <row r="54" spans="1:9">
      <c r="A54" s="1" t="s">
        <v>149</v>
      </c>
      <c r="B54" t="s">
        <v>145</v>
      </c>
      <c r="C54" s="5" t="s">
        <v>197</v>
      </c>
      <c r="D54" s="5">
        <v>5</v>
      </c>
      <c r="E54" s="5" t="s">
        <v>342</v>
      </c>
      <c r="F54" s="5" t="s">
        <v>335</v>
      </c>
      <c r="G54" t="s">
        <v>10</v>
      </c>
      <c r="H54" s="2">
        <v>0.99240506329113898</v>
      </c>
      <c r="I54" t="s">
        <v>150</v>
      </c>
    </row>
    <row r="55" spans="1:9">
      <c r="A55" s="1" t="s">
        <v>151</v>
      </c>
      <c r="B55" t="s">
        <v>145</v>
      </c>
      <c r="C55" s="5" t="s">
        <v>197</v>
      </c>
      <c r="D55" s="5">
        <v>6</v>
      </c>
      <c r="E55" s="5" t="s">
        <v>342</v>
      </c>
      <c r="F55" s="5" t="s">
        <v>335</v>
      </c>
      <c r="G55" t="s">
        <v>10</v>
      </c>
      <c r="H55" s="2">
        <v>0.99240506329113898</v>
      </c>
      <c r="I55" t="s">
        <v>152</v>
      </c>
    </row>
    <row r="56" spans="1:9">
      <c r="A56" s="1" t="s">
        <v>153</v>
      </c>
      <c r="B56" t="s">
        <v>154</v>
      </c>
      <c r="C56" t="str">
        <f t="shared" si="0"/>
        <v>spotted dove</v>
      </c>
      <c r="G56" t="s">
        <v>7</v>
      </c>
      <c r="H56" s="2">
        <v>1</v>
      </c>
      <c r="I56" t="s">
        <v>155</v>
      </c>
    </row>
    <row r="57" spans="1:9">
      <c r="A57" s="1" t="s">
        <v>156</v>
      </c>
      <c r="B57" t="s">
        <v>157</v>
      </c>
      <c r="C57" t="s">
        <v>198</v>
      </c>
      <c r="E57" t="s">
        <v>343</v>
      </c>
      <c r="F57" t="s">
        <v>333</v>
      </c>
      <c r="G57" t="s">
        <v>7</v>
      </c>
      <c r="H57" s="2">
        <v>1</v>
      </c>
      <c r="I57" t="s">
        <v>158</v>
      </c>
    </row>
    <row r="58" spans="1:9">
      <c r="A58" s="1" t="s">
        <v>159</v>
      </c>
      <c r="B58" t="s">
        <v>160</v>
      </c>
      <c r="C58" t="s">
        <v>199</v>
      </c>
      <c r="G58" t="s">
        <v>10</v>
      </c>
      <c r="H58" s="2">
        <v>0.90886075949366996</v>
      </c>
      <c r="I58" t="s">
        <v>161</v>
      </c>
    </row>
    <row r="59" spans="1:9">
      <c r="A59" s="1" t="s">
        <v>162</v>
      </c>
      <c r="B59" t="s">
        <v>160</v>
      </c>
      <c r="C59" t="s">
        <v>199</v>
      </c>
      <c r="G59" t="s">
        <v>10</v>
      </c>
      <c r="H59" s="2">
        <v>0.91645569620253098</v>
      </c>
      <c r="I59" t="s">
        <v>163</v>
      </c>
    </row>
    <row r="60" spans="1:9">
      <c r="A60" s="1" t="s">
        <v>164</v>
      </c>
      <c r="B60" t="s">
        <v>165</v>
      </c>
      <c r="C60" t="s">
        <v>200</v>
      </c>
      <c r="G60" t="s">
        <v>7</v>
      </c>
      <c r="H60" s="2">
        <v>1</v>
      </c>
      <c r="I60" t="s">
        <v>166</v>
      </c>
    </row>
    <row r="61" spans="1:9">
      <c r="A61" s="1" t="s">
        <v>167</v>
      </c>
      <c r="B61" t="s">
        <v>168</v>
      </c>
      <c r="C61" t="s">
        <v>201</v>
      </c>
      <c r="G61" t="s">
        <v>10</v>
      </c>
      <c r="H61" s="2">
        <v>0.99240506329113898</v>
      </c>
      <c r="I61" t="s">
        <v>169</v>
      </c>
    </row>
    <row r="62" spans="1:9">
      <c r="A62" s="1" t="s">
        <v>170</v>
      </c>
      <c r="B62" t="s">
        <v>168</v>
      </c>
      <c r="C62" t="s">
        <v>201</v>
      </c>
      <c r="G62" t="s">
        <v>7</v>
      </c>
      <c r="H62" s="2">
        <v>1</v>
      </c>
      <c r="I62" t="s">
        <v>171</v>
      </c>
    </row>
    <row r="63" spans="1:9">
      <c r="A63" s="1" t="s">
        <v>172</v>
      </c>
      <c r="B63" t="s">
        <v>173</v>
      </c>
      <c r="C63" t="str">
        <f t="shared" si="0"/>
        <v>wild boar</v>
      </c>
      <c r="G63" t="s">
        <v>7</v>
      </c>
      <c r="H63" s="2">
        <v>1</v>
      </c>
      <c r="I63" t="s">
        <v>174</v>
      </c>
    </row>
    <row r="64" spans="1:9">
      <c r="A64" s="1" t="s">
        <v>175</v>
      </c>
      <c r="B64" t="s">
        <v>173</v>
      </c>
      <c r="C64" t="str">
        <f t="shared" si="0"/>
        <v>wild boar</v>
      </c>
      <c r="G64" t="s">
        <v>7</v>
      </c>
      <c r="H64" s="2">
        <v>1</v>
      </c>
      <c r="I64" t="s">
        <v>176</v>
      </c>
    </row>
  </sheetData>
  <conditionalFormatting sqref="H1:H1048576">
    <cfRule type="colorScale" priority="1">
      <colorScale>
        <cfvo type="num" val="0.9"/>
        <cfvo type="num" val="0.97"/>
        <cfvo type="max"/>
        <color rgb="FFFF0000"/>
        <color rgb="FFFFEB84"/>
        <color theme="6"/>
      </colorScale>
    </cfRule>
  </conditionalFormatting>
  <hyperlinks>
    <hyperlink ref="C38" r:id="rId1" location="alnHdr_619728187" tooltip="Go to alignment for Poecilia reticulata mitochondrion, complete genome" display="https://blast.ncbi.nlm.nih.gov/Blast.cgi - alnHdr_619728187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2"/>
  <sheetViews>
    <sheetView topLeftCell="A31" workbookViewId="0">
      <pane xSplit="1" topLeftCell="B1" activePane="topRight" state="frozen"/>
      <selection pane="topRight" activeCell="BO36" sqref="BO36"/>
    </sheetView>
  </sheetViews>
  <sheetFormatPr defaultColWidth="10.8203125" defaultRowHeight="14.35"/>
  <cols>
    <col min="1" max="1" width="15.46875" bestFit="1" customWidth="1"/>
    <col min="2" max="2" width="3.3515625" bestFit="1" customWidth="1"/>
    <col min="3" max="4" width="33" bestFit="1" customWidth="1"/>
    <col min="5" max="5" width="9" bestFit="1" customWidth="1"/>
    <col min="6" max="6" width="40" bestFit="1" customWidth="1"/>
    <col min="7" max="7" width="11.3515625" bestFit="1" customWidth="1"/>
    <col min="8" max="8" width="21" bestFit="1" customWidth="1"/>
    <col min="9" max="10" width="32.8203125" bestFit="1" customWidth="1"/>
    <col min="11" max="11" width="4.17578125" bestFit="1" customWidth="1"/>
    <col min="12" max="12" width="11.8203125" bestFit="1" customWidth="1"/>
    <col min="13" max="14" width="18.8203125" bestFit="1" customWidth="1"/>
    <col min="15" max="15" width="12" bestFit="1" customWidth="1"/>
    <col min="16" max="16" width="9.46875" bestFit="1" customWidth="1"/>
    <col min="17" max="18" width="13.64453125" bestFit="1" customWidth="1"/>
    <col min="19" max="19" width="24.3515625" bestFit="1" customWidth="1"/>
    <col min="20" max="20" width="11" bestFit="1" customWidth="1"/>
    <col min="21" max="21" width="13.17578125" bestFit="1" customWidth="1"/>
    <col min="22" max="22" width="11.64453125" bestFit="1" customWidth="1"/>
    <col min="23" max="23" width="18.8203125" bestFit="1" customWidth="1"/>
    <col min="24" max="24" width="12.46875" bestFit="1" customWidth="1"/>
    <col min="25" max="25" width="21.64453125" bestFit="1" customWidth="1"/>
    <col min="26" max="26" width="23.17578125" bestFit="1" customWidth="1"/>
    <col min="27" max="27" width="15.17578125" bestFit="1" customWidth="1"/>
    <col min="28" max="28" width="10.17578125" bestFit="1" customWidth="1"/>
    <col min="29" max="29" width="9.8203125" bestFit="1" customWidth="1"/>
    <col min="30" max="30" width="29.17578125" bestFit="1" customWidth="1"/>
    <col min="31" max="32" width="8.64453125" bestFit="1" customWidth="1"/>
    <col min="33" max="33" width="20.8203125" bestFit="1" customWidth="1"/>
    <col min="34" max="34" width="16.8203125" bestFit="1" customWidth="1"/>
    <col min="35" max="35" width="20" bestFit="1" customWidth="1"/>
    <col min="36" max="36" width="15.17578125" bestFit="1" customWidth="1"/>
    <col min="37" max="37" width="5.3515625" bestFit="1" customWidth="1"/>
    <col min="38" max="38" width="12.64453125" bestFit="1" customWidth="1"/>
    <col min="39" max="42" width="5.17578125" bestFit="1" customWidth="1"/>
    <col min="44" max="44" width="8.3515625" bestFit="1" customWidth="1"/>
    <col min="45" max="46" width="10.17578125" bestFit="1" customWidth="1"/>
    <col min="47" max="47" width="14.64453125" bestFit="1" customWidth="1"/>
    <col min="48" max="49" width="12.3515625" bestFit="1" customWidth="1"/>
    <col min="50" max="50" width="17.46875" bestFit="1" customWidth="1"/>
    <col min="51" max="52" width="13.3515625" bestFit="1" customWidth="1"/>
    <col min="53" max="54" width="15" bestFit="1" customWidth="1"/>
    <col min="55" max="55" width="13.64453125" bestFit="1" customWidth="1"/>
    <col min="56" max="56" width="11.46875" bestFit="1" customWidth="1"/>
    <col min="57" max="57" width="15.64453125" bestFit="1" customWidth="1"/>
    <col min="58" max="58" width="2.17578125" bestFit="1" customWidth="1"/>
    <col min="60" max="65" width="7" bestFit="1" customWidth="1"/>
    <col min="66" max="66" width="6.64453125" bestFit="1" customWidth="1"/>
    <col min="67" max="67" width="20.3515625" bestFit="1" customWidth="1"/>
    <col min="68" max="68" width="5.17578125" bestFit="1" customWidth="1"/>
  </cols>
  <sheetData>
    <row r="1" spans="1:68">
      <c r="C1">
        <v>24</v>
      </c>
      <c r="D1">
        <v>25</v>
      </c>
      <c r="F1">
        <v>26</v>
      </c>
      <c r="W1">
        <v>22</v>
      </c>
      <c r="Y1">
        <v>19</v>
      </c>
      <c r="Z1">
        <v>20</v>
      </c>
      <c r="AA1">
        <v>40</v>
      </c>
      <c r="AB1">
        <v>41</v>
      </c>
      <c r="AC1">
        <v>42</v>
      </c>
      <c r="AD1">
        <v>12</v>
      </c>
      <c r="AE1">
        <v>36</v>
      </c>
      <c r="AF1">
        <v>37</v>
      </c>
      <c r="AG1">
        <v>21</v>
      </c>
      <c r="AH1">
        <v>18</v>
      </c>
      <c r="AI1">
        <v>11</v>
      </c>
      <c r="AJ1">
        <v>43</v>
      </c>
      <c r="AK1">
        <v>23</v>
      </c>
      <c r="AL1">
        <v>17</v>
      </c>
      <c r="AM1">
        <v>13</v>
      </c>
      <c r="AN1">
        <v>14</v>
      </c>
      <c r="AO1">
        <v>15</v>
      </c>
      <c r="AP1">
        <v>16</v>
      </c>
    </row>
    <row r="2" spans="1:68" ht="15.7">
      <c r="B2" s="6" t="s">
        <v>195</v>
      </c>
      <c r="C2" s="6" t="s">
        <v>181</v>
      </c>
      <c r="D2" s="6" t="s">
        <v>181</v>
      </c>
      <c r="E2" s="6" t="s">
        <v>191</v>
      </c>
      <c r="F2" s="6" t="s">
        <v>182</v>
      </c>
      <c r="G2" s="6" t="s">
        <v>154</v>
      </c>
      <c r="H2" s="6" t="s">
        <v>200</v>
      </c>
      <c r="I2" s="6" t="s">
        <v>201</v>
      </c>
      <c r="J2" s="6" t="s">
        <v>201</v>
      </c>
      <c r="K2" s="6" t="s">
        <v>202</v>
      </c>
      <c r="L2" s="6" t="s">
        <v>192</v>
      </c>
      <c r="M2" s="6" t="s">
        <v>196</v>
      </c>
      <c r="N2" s="6" t="s">
        <v>196</v>
      </c>
      <c r="O2" s="6" t="s">
        <v>193</v>
      </c>
      <c r="P2" s="6" t="s">
        <v>56</v>
      </c>
      <c r="Q2" s="6" t="s">
        <v>74</v>
      </c>
      <c r="R2" s="6" t="s">
        <v>74</v>
      </c>
      <c r="S2" s="6" t="s">
        <v>186</v>
      </c>
      <c r="T2" s="6" t="s">
        <v>82</v>
      </c>
      <c r="U2" s="6" t="s">
        <v>97</v>
      </c>
      <c r="V2" s="6" t="s">
        <v>111</v>
      </c>
      <c r="W2" s="7" t="s">
        <v>59</v>
      </c>
      <c r="X2" s="7" t="s">
        <v>62</v>
      </c>
      <c r="Y2" s="7" t="s">
        <v>179</v>
      </c>
      <c r="Z2" s="7" t="s">
        <v>188</v>
      </c>
      <c r="AA2" s="7" t="s">
        <v>189</v>
      </c>
      <c r="AB2" s="7" t="s">
        <v>177</v>
      </c>
      <c r="AC2" s="7" t="s">
        <v>178</v>
      </c>
      <c r="AD2" s="7" t="s">
        <v>185</v>
      </c>
      <c r="AE2" s="7" t="s">
        <v>199</v>
      </c>
      <c r="AF2" s="7" t="s">
        <v>199</v>
      </c>
      <c r="AG2" s="7" t="s">
        <v>85</v>
      </c>
      <c r="AH2" s="7" t="s">
        <v>187</v>
      </c>
      <c r="AI2" s="7" t="s">
        <v>190</v>
      </c>
      <c r="AJ2" s="7" t="s">
        <v>198</v>
      </c>
      <c r="AK2" s="7" t="s">
        <v>194</v>
      </c>
      <c r="AL2" s="7" t="s">
        <v>37</v>
      </c>
      <c r="AM2" s="7" t="s">
        <v>197</v>
      </c>
      <c r="AN2" s="7" t="s">
        <v>197</v>
      </c>
      <c r="AO2" s="7" t="s">
        <v>197</v>
      </c>
      <c r="AP2" s="7" t="s">
        <v>197</v>
      </c>
      <c r="AR2" s="8" t="s">
        <v>173</v>
      </c>
      <c r="AS2" s="8" t="s">
        <v>132</v>
      </c>
      <c r="AT2" s="8" t="s">
        <v>132</v>
      </c>
      <c r="AU2" s="8" t="s">
        <v>126</v>
      </c>
      <c r="AV2" s="8" t="s">
        <v>100</v>
      </c>
      <c r="AW2" s="8" t="s">
        <v>100</v>
      </c>
      <c r="AX2" s="8" t="s">
        <v>91</v>
      </c>
      <c r="AY2" s="8" t="s">
        <v>24</v>
      </c>
      <c r="AZ2" s="8" t="s">
        <v>24</v>
      </c>
      <c r="BA2" s="8" t="s">
        <v>29</v>
      </c>
      <c r="BB2" s="8" t="s">
        <v>29</v>
      </c>
      <c r="BC2" s="8" t="s">
        <v>34</v>
      </c>
      <c r="BD2" s="8" t="s">
        <v>13</v>
      </c>
      <c r="BE2" s="8" t="s">
        <v>184</v>
      </c>
      <c r="BF2" s="9"/>
      <c r="BH2" s="10" t="s">
        <v>180</v>
      </c>
      <c r="BI2" s="10" t="s">
        <v>180</v>
      </c>
      <c r="BJ2" s="10" t="s">
        <v>180</v>
      </c>
      <c r="BK2" s="10" t="s">
        <v>180</v>
      </c>
      <c r="BL2" s="10" t="s">
        <v>180</v>
      </c>
      <c r="BM2" s="10" t="s">
        <v>180</v>
      </c>
      <c r="BN2" s="10" t="s">
        <v>120</v>
      </c>
      <c r="BO2" s="10" t="s">
        <v>183</v>
      </c>
    </row>
    <row r="3" spans="1:68" ht="15.7">
      <c r="A3" s="7" t="s">
        <v>203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179</v>
      </c>
      <c r="U3" s="11">
        <v>0</v>
      </c>
      <c r="V3" s="11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3">
        <f>SUM(AR3:BE3)</f>
        <v>0</v>
      </c>
      <c r="BH3" s="14">
        <v>0</v>
      </c>
      <c r="BI3" s="14">
        <v>0</v>
      </c>
      <c r="BJ3" s="14">
        <v>0</v>
      </c>
      <c r="BK3" s="14">
        <v>0</v>
      </c>
      <c r="BL3" s="14">
        <v>0</v>
      </c>
      <c r="BM3" s="14">
        <v>0</v>
      </c>
      <c r="BN3" s="14">
        <v>0</v>
      </c>
      <c r="BO3" s="14">
        <v>0</v>
      </c>
      <c r="BP3">
        <f>SUM(BH3:BO3)</f>
        <v>0</v>
      </c>
    </row>
    <row r="4" spans="1:68" ht="15.7">
      <c r="A4" s="7" t="s">
        <v>204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236</v>
      </c>
      <c r="S4" s="11">
        <v>0</v>
      </c>
      <c r="T4" s="11">
        <v>0</v>
      </c>
      <c r="U4" s="11">
        <v>0</v>
      </c>
      <c r="V4" s="11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109</v>
      </c>
      <c r="AD4">
        <v>75</v>
      </c>
      <c r="AE4">
        <v>0</v>
      </c>
      <c r="AF4">
        <v>453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3">
        <f t="shared" ref="BF4:BF41" si="0">SUM(AR4:BE4)</f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  <c r="BO4" s="14">
        <v>0</v>
      </c>
      <c r="BP4">
        <f t="shared" ref="BP4:BP41" si="1">SUM(BH4:BO4)</f>
        <v>0</v>
      </c>
    </row>
    <row r="5" spans="1:68" ht="17" customHeight="1">
      <c r="A5" s="7" t="s">
        <v>205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596</v>
      </c>
      <c r="S5" s="11">
        <v>0</v>
      </c>
      <c r="T5" s="11">
        <v>0</v>
      </c>
      <c r="U5" s="11">
        <v>0</v>
      </c>
      <c r="V5" s="11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38</v>
      </c>
      <c r="AD5">
        <v>0</v>
      </c>
      <c r="AE5">
        <v>0</v>
      </c>
      <c r="AF5">
        <v>725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3">
        <f t="shared" si="0"/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>
        <f t="shared" si="1"/>
        <v>0</v>
      </c>
    </row>
    <row r="6" spans="1:68" s="3" customFormat="1" ht="15.7">
      <c r="A6" s="38" t="s">
        <v>206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188</v>
      </c>
      <c r="S6" s="3">
        <v>0</v>
      </c>
      <c r="T6" s="3">
        <v>0</v>
      </c>
      <c r="U6" s="3">
        <v>0</v>
      </c>
      <c r="V6" s="3">
        <v>0</v>
      </c>
      <c r="W6" s="3">
        <v>256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19</v>
      </c>
      <c r="AL6" s="3">
        <v>0</v>
      </c>
      <c r="AM6" s="3">
        <v>40</v>
      </c>
      <c r="AN6" s="3">
        <v>0</v>
      </c>
      <c r="AO6" s="3">
        <v>0</v>
      </c>
      <c r="AP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9">
        <f t="shared" si="0"/>
        <v>0</v>
      </c>
      <c r="BH6" s="40">
        <v>0</v>
      </c>
      <c r="BI6" s="40">
        <v>0</v>
      </c>
      <c r="BJ6" s="40">
        <v>0</v>
      </c>
      <c r="BK6" s="40">
        <v>0</v>
      </c>
      <c r="BL6" s="40">
        <v>0</v>
      </c>
      <c r="BM6" s="40">
        <v>0</v>
      </c>
      <c r="BN6" s="40">
        <v>0</v>
      </c>
      <c r="BO6" s="40">
        <v>0</v>
      </c>
      <c r="BP6" s="3">
        <f t="shared" si="1"/>
        <v>0</v>
      </c>
    </row>
    <row r="7" spans="1:68" s="3" customFormat="1" ht="15.7">
      <c r="A7" s="38" t="s">
        <v>207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104</v>
      </c>
      <c r="S7" s="3">
        <v>0</v>
      </c>
      <c r="T7" s="3">
        <v>0</v>
      </c>
      <c r="U7" s="3">
        <v>0</v>
      </c>
      <c r="V7" s="3">
        <v>0</v>
      </c>
      <c r="W7" s="3">
        <v>130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23</v>
      </c>
      <c r="AD7" s="3">
        <v>0</v>
      </c>
      <c r="AE7" s="3">
        <v>0</v>
      </c>
      <c r="AF7" s="3">
        <v>67</v>
      </c>
      <c r="AG7" s="3">
        <v>0</v>
      </c>
      <c r="AH7" s="3">
        <v>27</v>
      </c>
      <c r="AI7" s="3">
        <v>0</v>
      </c>
      <c r="AJ7" s="3">
        <v>0</v>
      </c>
      <c r="AK7" s="3">
        <v>49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9">
        <f t="shared" si="0"/>
        <v>0</v>
      </c>
      <c r="BH7" s="40">
        <v>0</v>
      </c>
      <c r="BI7" s="40">
        <v>0</v>
      </c>
      <c r="BJ7" s="40">
        <v>0</v>
      </c>
      <c r="BK7" s="40">
        <v>0</v>
      </c>
      <c r="BL7" s="40">
        <v>0</v>
      </c>
      <c r="BM7" s="40">
        <v>0</v>
      </c>
      <c r="BN7" s="40">
        <v>0</v>
      </c>
      <c r="BO7" s="40">
        <v>0</v>
      </c>
      <c r="BP7" s="3">
        <f t="shared" si="1"/>
        <v>0</v>
      </c>
    </row>
    <row r="8" spans="1:68" ht="15.7">
      <c r="A8" s="7" t="s">
        <v>208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136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439</v>
      </c>
      <c r="S8" s="11">
        <v>0</v>
      </c>
      <c r="T8" s="11">
        <v>0</v>
      </c>
      <c r="U8" s="11">
        <v>0</v>
      </c>
      <c r="V8" s="11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3">
        <f t="shared" si="0"/>
        <v>0</v>
      </c>
      <c r="BH8" s="14">
        <v>0</v>
      </c>
      <c r="BI8" s="14">
        <v>0</v>
      </c>
      <c r="BJ8" s="14">
        <v>95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>
        <f t="shared" si="1"/>
        <v>95</v>
      </c>
    </row>
    <row r="9" spans="1:68" ht="15.7">
      <c r="A9" s="7" t="s">
        <v>209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70</v>
      </c>
      <c r="S9" s="11">
        <v>0</v>
      </c>
      <c r="T9" s="11">
        <v>0</v>
      </c>
      <c r="U9" s="11">
        <v>0</v>
      </c>
      <c r="V9" s="11">
        <v>48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113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3">
        <f t="shared" si="0"/>
        <v>0</v>
      </c>
      <c r="BH9" s="14">
        <v>0</v>
      </c>
      <c r="BI9" s="14">
        <v>0</v>
      </c>
      <c r="BJ9" s="14">
        <v>31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>
        <f t="shared" si="1"/>
        <v>31</v>
      </c>
    </row>
    <row r="10" spans="1:68" ht="15.7">
      <c r="A10" s="7" t="s">
        <v>210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578</v>
      </c>
      <c r="S10" s="11">
        <v>0</v>
      </c>
      <c r="T10" s="11">
        <v>0</v>
      </c>
      <c r="U10" s="11">
        <v>0</v>
      </c>
      <c r="V10" s="11">
        <v>129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240</v>
      </c>
      <c r="AD10">
        <v>0</v>
      </c>
      <c r="AE10">
        <v>105</v>
      </c>
      <c r="AF10">
        <v>541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90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3">
        <f t="shared" si="0"/>
        <v>0</v>
      </c>
      <c r="BH10" s="14">
        <v>0</v>
      </c>
      <c r="BI10" s="14">
        <v>0</v>
      </c>
      <c r="BJ10" s="14">
        <v>58</v>
      </c>
      <c r="BK10" s="14">
        <v>0</v>
      </c>
      <c r="BL10" s="14">
        <v>0</v>
      </c>
      <c r="BM10" s="14">
        <v>0</v>
      </c>
      <c r="BN10" s="14">
        <v>24</v>
      </c>
      <c r="BO10" s="14">
        <v>0</v>
      </c>
      <c r="BP10">
        <f>SUM(BH10:BO10)</f>
        <v>82</v>
      </c>
    </row>
    <row r="11" spans="1:68" ht="15.7">
      <c r="A11" s="7" t="s">
        <v>211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80</v>
      </c>
      <c r="K11" s="11">
        <v>0</v>
      </c>
      <c r="L11" s="11">
        <v>0</v>
      </c>
      <c r="M11" s="11">
        <v>0</v>
      </c>
      <c r="N11" s="11">
        <v>17</v>
      </c>
      <c r="O11" s="11">
        <v>0</v>
      </c>
      <c r="P11" s="11">
        <v>0</v>
      </c>
      <c r="Q11" s="11">
        <v>0</v>
      </c>
      <c r="R11" s="11">
        <v>101</v>
      </c>
      <c r="S11" s="11">
        <v>0</v>
      </c>
      <c r="T11" s="11">
        <v>0</v>
      </c>
      <c r="U11" s="11">
        <v>0</v>
      </c>
      <c r="V11" s="11">
        <v>27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25</v>
      </c>
      <c r="AD11">
        <v>79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3">
        <f t="shared" si="0"/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>
        <f t="shared" si="1"/>
        <v>0</v>
      </c>
    </row>
    <row r="12" spans="1:68" ht="15.7">
      <c r="A12" s="7" t="s">
        <v>212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728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3">
        <f t="shared" si="0"/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>
        <f t="shared" si="1"/>
        <v>0</v>
      </c>
    </row>
    <row r="13" spans="1:68" ht="15.7">
      <c r="A13" s="7" t="s">
        <v>213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3">
        <f t="shared" si="0"/>
        <v>0</v>
      </c>
      <c r="BH13" s="14">
        <v>0</v>
      </c>
      <c r="BI13" s="14">
        <v>0</v>
      </c>
      <c r="BJ13" s="14">
        <v>7</v>
      </c>
      <c r="BK13" s="14">
        <v>0</v>
      </c>
      <c r="BL13" s="14">
        <v>0</v>
      </c>
      <c r="BM13" s="14">
        <v>0</v>
      </c>
      <c r="BN13" s="14">
        <v>27</v>
      </c>
      <c r="BO13" s="14">
        <v>0</v>
      </c>
      <c r="BP13">
        <f>SUM(BH13:BO13)</f>
        <v>34</v>
      </c>
    </row>
    <row r="14" spans="1:68" ht="15.7">
      <c r="A14" s="7" t="s">
        <v>214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28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3">
        <f t="shared" si="0"/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>
        <f t="shared" si="1"/>
        <v>0</v>
      </c>
    </row>
    <row r="15" spans="1:68" ht="15.7">
      <c r="A15" s="7" t="s">
        <v>215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416</v>
      </c>
      <c r="Q15" s="11">
        <v>0</v>
      </c>
      <c r="R15" s="11">
        <v>451</v>
      </c>
      <c r="S15" s="11">
        <v>0</v>
      </c>
      <c r="T15" s="11">
        <v>0</v>
      </c>
      <c r="U15" s="11">
        <v>0</v>
      </c>
      <c r="V15" s="11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295</v>
      </c>
      <c r="AD15">
        <v>0</v>
      </c>
      <c r="AE15">
        <v>0</v>
      </c>
      <c r="AF15">
        <v>182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3">
        <f t="shared" si="0"/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>
        <f t="shared" si="1"/>
        <v>0</v>
      </c>
    </row>
    <row r="16" spans="1:68" ht="15.7">
      <c r="A16" s="7" t="s">
        <v>216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1806</v>
      </c>
      <c r="Q16" s="11">
        <v>0</v>
      </c>
      <c r="R16" s="11">
        <v>11</v>
      </c>
      <c r="S16" s="11">
        <v>0</v>
      </c>
      <c r="T16" s="11">
        <v>0</v>
      </c>
      <c r="U16" s="11">
        <v>0</v>
      </c>
      <c r="V16" s="11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497</v>
      </c>
      <c r="AD16">
        <v>0</v>
      </c>
      <c r="AE16">
        <v>0</v>
      </c>
      <c r="AF16">
        <v>372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3">
        <f t="shared" si="0"/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>
        <f t="shared" si="1"/>
        <v>0</v>
      </c>
    </row>
    <row r="17" spans="1:68" ht="15.7">
      <c r="A17" s="7" t="s">
        <v>217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104</v>
      </c>
      <c r="K17" s="11">
        <v>0</v>
      </c>
      <c r="L17" s="11">
        <v>0</v>
      </c>
      <c r="M17" s="11">
        <v>0</v>
      </c>
      <c r="N17" s="11">
        <v>41</v>
      </c>
      <c r="O17" s="11">
        <v>0</v>
      </c>
      <c r="P17" s="11">
        <v>290</v>
      </c>
      <c r="Q17" s="11">
        <v>0</v>
      </c>
      <c r="R17" s="11">
        <v>436</v>
      </c>
      <c r="S17" s="11">
        <v>0</v>
      </c>
      <c r="T17" s="11">
        <v>0</v>
      </c>
      <c r="U17" s="11">
        <v>0</v>
      </c>
      <c r="V17" s="11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337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3">
        <f t="shared" si="0"/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>
        <f t="shared" si="1"/>
        <v>0</v>
      </c>
    </row>
    <row r="18" spans="1:68" ht="15.7">
      <c r="A18" s="7" t="s">
        <v>218</v>
      </c>
      <c r="B18" s="11">
        <v>0</v>
      </c>
      <c r="C18" s="11">
        <v>0</v>
      </c>
      <c r="D18" s="11">
        <v>1963</v>
      </c>
      <c r="E18" s="11">
        <v>0</v>
      </c>
      <c r="F18" s="11">
        <v>155</v>
      </c>
      <c r="G18" s="11">
        <v>0</v>
      </c>
      <c r="H18" s="11">
        <v>0</v>
      </c>
      <c r="I18" s="11">
        <v>0</v>
      </c>
      <c r="J18" s="11">
        <v>317</v>
      </c>
      <c r="K18" s="11">
        <v>0</v>
      </c>
      <c r="L18" s="11">
        <v>0</v>
      </c>
      <c r="M18" s="11">
        <v>0</v>
      </c>
      <c r="N18" s="11">
        <v>92</v>
      </c>
      <c r="O18" s="11">
        <v>0</v>
      </c>
      <c r="P18" s="11">
        <v>0</v>
      </c>
      <c r="Q18" s="11">
        <v>0</v>
      </c>
      <c r="R18" s="11">
        <v>0</v>
      </c>
      <c r="S18" s="11">
        <v>116</v>
      </c>
      <c r="T18" s="11">
        <v>0</v>
      </c>
      <c r="U18" s="11">
        <v>0</v>
      </c>
      <c r="V18" s="11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75</v>
      </c>
      <c r="AG18">
        <v>0</v>
      </c>
      <c r="AH18">
        <v>0</v>
      </c>
      <c r="AI18">
        <v>209</v>
      </c>
      <c r="AJ18">
        <v>0</v>
      </c>
      <c r="AK18">
        <v>0</v>
      </c>
      <c r="AL18">
        <v>0</v>
      </c>
      <c r="AM18">
        <v>0</v>
      </c>
      <c r="AN18">
        <v>94</v>
      </c>
      <c r="AO18">
        <v>330</v>
      </c>
      <c r="AP18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3">
        <f t="shared" si="0"/>
        <v>0</v>
      </c>
      <c r="BH18" s="14">
        <v>0</v>
      </c>
      <c r="BI18" s="14">
        <v>0</v>
      </c>
      <c r="BJ18" s="14">
        <v>48</v>
      </c>
      <c r="BK18" s="14">
        <v>0</v>
      </c>
      <c r="BL18" s="14">
        <v>0</v>
      </c>
      <c r="BM18" s="14">
        <v>0</v>
      </c>
      <c r="BN18" s="14">
        <v>31</v>
      </c>
      <c r="BO18" s="14">
        <v>0</v>
      </c>
      <c r="BP18">
        <f t="shared" si="1"/>
        <v>79</v>
      </c>
    </row>
    <row r="19" spans="1:68" ht="15.7">
      <c r="A19" s="7" t="s">
        <v>219</v>
      </c>
      <c r="B19" s="11">
        <v>0</v>
      </c>
      <c r="C19" s="11">
        <v>0</v>
      </c>
      <c r="D19" s="11">
        <v>3486</v>
      </c>
      <c r="E19" s="11">
        <v>4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3">
        <f t="shared" si="0"/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>
        <f t="shared" si="1"/>
        <v>0</v>
      </c>
    </row>
    <row r="20" spans="1:68" ht="15.7">
      <c r="A20" s="7" t="s">
        <v>220</v>
      </c>
      <c r="B20" s="11">
        <v>0</v>
      </c>
      <c r="C20" s="11">
        <v>0</v>
      </c>
      <c r="D20" s="11">
        <v>3101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243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3">
        <f t="shared" si="0"/>
        <v>0</v>
      </c>
      <c r="BH20" s="14">
        <v>0</v>
      </c>
      <c r="BI20" s="14">
        <v>0</v>
      </c>
      <c r="BJ20" s="14">
        <v>99</v>
      </c>
      <c r="BK20" s="14">
        <v>0</v>
      </c>
      <c r="BL20" s="14">
        <v>0</v>
      </c>
      <c r="BM20" s="14">
        <v>0</v>
      </c>
      <c r="BN20" s="14">
        <v>160</v>
      </c>
      <c r="BO20" s="14">
        <v>0</v>
      </c>
      <c r="BP20">
        <f t="shared" si="1"/>
        <v>259</v>
      </c>
    </row>
    <row r="21" spans="1:68" ht="15.7">
      <c r="A21" s="7" t="s">
        <v>221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3">
        <f t="shared" si="0"/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595</v>
      </c>
      <c r="BO21" s="14">
        <v>0</v>
      </c>
      <c r="BP21">
        <f t="shared" si="1"/>
        <v>595</v>
      </c>
    </row>
    <row r="22" spans="1:68" ht="15.7">
      <c r="A22" s="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3"/>
      <c r="BH22" s="14"/>
      <c r="BI22" s="14"/>
      <c r="BJ22" s="14"/>
      <c r="BK22" s="14"/>
      <c r="BL22" s="14"/>
      <c r="BM22" s="14"/>
      <c r="BN22" s="14"/>
      <c r="BO22" s="14"/>
    </row>
    <row r="23" spans="1:68" ht="15.7">
      <c r="A23" s="7" t="s">
        <v>222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273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3">
        <f t="shared" si="0"/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30</v>
      </c>
      <c r="BM23" s="14">
        <v>0</v>
      </c>
      <c r="BN23" s="14">
        <v>0</v>
      </c>
      <c r="BO23" s="14">
        <v>0</v>
      </c>
      <c r="BP23">
        <f t="shared" si="1"/>
        <v>30</v>
      </c>
    </row>
    <row r="24" spans="1:68" ht="15.7">
      <c r="A24" s="7" t="s">
        <v>223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>
        <v>0</v>
      </c>
      <c r="X24">
        <v>0</v>
      </c>
      <c r="Y24">
        <v>170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3">
        <f t="shared" si="0"/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49</v>
      </c>
      <c r="BM24" s="14">
        <v>0</v>
      </c>
      <c r="BN24" s="14">
        <v>0</v>
      </c>
      <c r="BO24" s="14">
        <v>0</v>
      </c>
      <c r="BP24">
        <f t="shared" si="1"/>
        <v>49</v>
      </c>
    </row>
    <row r="25" spans="1:68" ht="15.7">
      <c r="A25" s="7" t="s">
        <v>224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97</v>
      </c>
      <c r="K25" s="11">
        <v>0</v>
      </c>
      <c r="L25" s="11">
        <v>0</v>
      </c>
      <c r="M25" s="11">
        <v>52</v>
      </c>
      <c r="N25" s="11">
        <v>327</v>
      </c>
      <c r="O25" s="11">
        <v>0</v>
      </c>
      <c r="P25" s="11">
        <v>0</v>
      </c>
      <c r="Q25" s="11">
        <v>159</v>
      </c>
      <c r="R25" s="11">
        <v>1354</v>
      </c>
      <c r="S25" s="11">
        <v>0</v>
      </c>
      <c r="T25" s="11">
        <v>0</v>
      </c>
      <c r="U25" s="11">
        <v>0</v>
      </c>
      <c r="V25" s="11">
        <v>0</v>
      </c>
      <c r="W25">
        <v>0</v>
      </c>
      <c r="X25">
        <v>0</v>
      </c>
      <c r="Y25">
        <v>0</v>
      </c>
      <c r="Z25">
        <v>0</v>
      </c>
      <c r="AA25">
        <v>131</v>
      </c>
      <c r="AB25">
        <v>0</v>
      </c>
      <c r="AC25">
        <v>0</v>
      </c>
      <c r="AD25">
        <v>0</v>
      </c>
      <c r="AE25">
        <v>0</v>
      </c>
      <c r="AF25">
        <v>171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282</v>
      </c>
      <c r="AP25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3">
        <f t="shared" si="0"/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40</v>
      </c>
      <c r="BM25" s="14">
        <v>0</v>
      </c>
      <c r="BN25" s="14">
        <v>12</v>
      </c>
      <c r="BO25" s="14">
        <v>0</v>
      </c>
      <c r="BP25">
        <f t="shared" si="1"/>
        <v>52</v>
      </c>
    </row>
    <row r="26" spans="1:68" ht="15.7">
      <c r="A26" s="7" t="s">
        <v>225</v>
      </c>
      <c r="B26" s="11">
        <v>0</v>
      </c>
      <c r="C26" s="11">
        <v>0</v>
      </c>
      <c r="D26" s="11">
        <v>65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169</v>
      </c>
      <c r="O26" s="11">
        <v>0</v>
      </c>
      <c r="P26" s="11">
        <v>0</v>
      </c>
      <c r="Q26" s="11">
        <v>0</v>
      </c>
      <c r="R26" s="11">
        <v>584</v>
      </c>
      <c r="S26" s="11">
        <v>0</v>
      </c>
      <c r="T26" s="11">
        <v>0</v>
      </c>
      <c r="U26" s="11">
        <v>0</v>
      </c>
      <c r="V26" s="11">
        <v>40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22</v>
      </c>
      <c r="AD26">
        <v>10</v>
      </c>
      <c r="AE26">
        <v>0</v>
      </c>
      <c r="AF26">
        <v>264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45</v>
      </c>
      <c r="AP26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3">
        <f t="shared" si="0"/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49</v>
      </c>
      <c r="BM26" s="14">
        <v>0</v>
      </c>
      <c r="BN26" s="14">
        <v>0</v>
      </c>
      <c r="BO26" s="14">
        <v>0</v>
      </c>
      <c r="BP26">
        <f t="shared" si="1"/>
        <v>49</v>
      </c>
    </row>
    <row r="27" spans="1:68" s="35" customFormat="1" ht="15.7">
      <c r="A27" s="34" t="s">
        <v>226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69</v>
      </c>
      <c r="Y27" s="35">
        <v>0</v>
      </c>
      <c r="Z27" s="35">
        <v>31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6">
        <f t="shared" si="0"/>
        <v>0</v>
      </c>
      <c r="BH27" s="37">
        <v>0</v>
      </c>
      <c r="BI27" s="37">
        <v>0</v>
      </c>
      <c r="BJ27" s="37">
        <v>65</v>
      </c>
      <c r="BK27" s="37">
        <v>0</v>
      </c>
      <c r="BL27" s="37">
        <v>100</v>
      </c>
      <c r="BM27" s="37">
        <v>0</v>
      </c>
      <c r="BN27" s="37">
        <v>16</v>
      </c>
      <c r="BO27" s="37">
        <v>0</v>
      </c>
      <c r="BP27" s="35">
        <f t="shared" si="1"/>
        <v>181</v>
      </c>
    </row>
    <row r="28" spans="1:68" s="35" customFormat="1" ht="15.7">
      <c r="A28" s="34" t="s">
        <v>227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33</v>
      </c>
      <c r="AM28" s="35">
        <v>0</v>
      </c>
      <c r="AN28" s="35">
        <v>0</v>
      </c>
      <c r="AO28" s="35">
        <v>0</v>
      </c>
      <c r="AP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6">
        <f t="shared" si="0"/>
        <v>0</v>
      </c>
      <c r="BH28" s="37">
        <v>0</v>
      </c>
      <c r="BI28" s="37">
        <v>0</v>
      </c>
      <c r="BJ28" s="37">
        <v>82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5">
        <f t="shared" si="1"/>
        <v>82</v>
      </c>
    </row>
    <row r="29" spans="1:68" ht="15.7">
      <c r="A29" s="7" t="s">
        <v>228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114</v>
      </c>
      <c r="I29" s="11">
        <v>58</v>
      </c>
      <c r="J29" s="11">
        <v>67</v>
      </c>
      <c r="K29" s="11">
        <v>19</v>
      </c>
      <c r="L29" s="11">
        <v>0</v>
      </c>
      <c r="M29" s="11">
        <v>0</v>
      </c>
      <c r="N29" s="11">
        <v>244</v>
      </c>
      <c r="O29" s="11">
        <v>0</v>
      </c>
      <c r="P29" s="11">
        <v>0</v>
      </c>
      <c r="Q29" s="11">
        <v>0</v>
      </c>
      <c r="R29" s="11">
        <v>384</v>
      </c>
      <c r="S29" s="11">
        <v>0</v>
      </c>
      <c r="T29" s="11">
        <v>0</v>
      </c>
      <c r="U29" s="11">
        <v>0</v>
      </c>
      <c r="V29" s="11">
        <v>133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170</v>
      </c>
      <c r="AD29">
        <v>51</v>
      </c>
      <c r="AE29">
        <v>0</v>
      </c>
      <c r="AF29">
        <v>314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104</v>
      </c>
      <c r="AP29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3">
        <f t="shared" si="0"/>
        <v>0</v>
      </c>
      <c r="BH29" s="14">
        <v>0</v>
      </c>
      <c r="BI29" s="14">
        <v>0</v>
      </c>
      <c r="BJ29" s="14">
        <v>25</v>
      </c>
      <c r="BK29" s="14">
        <v>0</v>
      </c>
      <c r="BL29" s="14">
        <v>29</v>
      </c>
      <c r="BM29" s="14">
        <v>0</v>
      </c>
      <c r="BN29" s="14">
        <v>0</v>
      </c>
      <c r="BO29" s="14">
        <v>0</v>
      </c>
      <c r="BP29">
        <f t="shared" si="1"/>
        <v>54</v>
      </c>
    </row>
    <row r="30" spans="1:68" ht="15.7">
      <c r="A30" s="7" t="s">
        <v>229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80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169</v>
      </c>
      <c r="S30" s="11">
        <v>0</v>
      </c>
      <c r="T30" s="11">
        <v>0</v>
      </c>
      <c r="U30" s="11">
        <v>0</v>
      </c>
      <c r="V30" s="11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95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3">
        <f t="shared" si="0"/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7</v>
      </c>
      <c r="BO30" s="14">
        <v>0</v>
      </c>
      <c r="BP30">
        <f t="shared" si="1"/>
        <v>7</v>
      </c>
    </row>
    <row r="31" spans="1:68" ht="15.7">
      <c r="A31" s="7" t="s">
        <v>230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320</v>
      </c>
      <c r="S31" s="11">
        <v>0</v>
      </c>
      <c r="T31" s="11">
        <v>0</v>
      </c>
      <c r="U31" s="11">
        <v>0</v>
      </c>
      <c r="V31" s="1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36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3">
        <f t="shared" si="0"/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>
        <f t="shared" si="1"/>
        <v>0</v>
      </c>
    </row>
    <row r="32" spans="1:68" ht="15.7">
      <c r="A32" s="7" t="s">
        <v>231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162</v>
      </c>
      <c r="O32" s="11">
        <v>0</v>
      </c>
      <c r="P32" s="11">
        <v>0</v>
      </c>
      <c r="Q32" s="11">
        <v>0</v>
      </c>
      <c r="R32" s="11">
        <v>407</v>
      </c>
      <c r="S32" s="11">
        <v>0</v>
      </c>
      <c r="T32" s="11">
        <v>0</v>
      </c>
      <c r="U32" s="11">
        <v>0</v>
      </c>
      <c r="V32" s="11">
        <v>14</v>
      </c>
      <c r="W32">
        <v>0</v>
      </c>
      <c r="X32">
        <v>0</v>
      </c>
      <c r="Y32">
        <v>0</v>
      </c>
      <c r="Z32">
        <v>0</v>
      </c>
      <c r="AA32">
        <v>0</v>
      </c>
      <c r="AB32">
        <v>33</v>
      </c>
      <c r="AC32">
        <v>43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3">
        <f t="shared" si="0"/>
        <v>0</v>
      </c>
      <c r="BH32" s="14">
        <v>0</v>
      </c>
      <c r="BI32" s="14">
        <v>0</v>
      </c>
      <c r="BJ32" s="14">
        <v>0</v>
      </c>
      <c r="BK32" s="14">
        <v>29</v>
      </c>
      <c r="BL32" s="14">
        <v>0</v>
      </c>
      <c r="BM32" s="14">
        <v>0</v>
      </c>
      <c r="BN32" s="14">
        <v>0</v>
      </c>
      <c r="BO32" s="14">
        <v>0</v>
      </c>
      <c r="BP32">
        <f t="shared" si="1"/>
        <v>29</v>
      </c>
    </row>
    <row r="33" spans="1:68" ht="15.7">
      <c r="A33" s="7" t="s">
        <v>232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303</v>
      </c>
      <c r="I33" s="11">
        <v>0</v>
      </c>
      <c r="J33" s="11">
        <v>58</v>
      </c>
      <c r="K33" s="11">
        <v>0</v>
      </c>
      <c r="L33" s="11">
        <v>0</v>
      </c>
      <c r="M33" s="11">
        <v>0</v>
      </c>
      <c r="N33" s="11">
        <v>34</v>
      </c>
      <c r="O33" s="11">
        <v>7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3">
        <f t="shared" si="0"/>
        <v>0</v>
      </c>
      <c r="BH33" s="14">
        <v>0</v>
      </c>
      <c r="BI33" s="14">
        <v>0</v>
      </c>
      <c r="BJ33" s="14">
        <v>46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>
        <f t="shared" si="1"/>
        <v>46</v>
      </c>
    </row>
    <row r="34" spans="1:68" ht="15.7">
      <c r="A34" s="7" t="s">
        <v>233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146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61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110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3">
        <f t="shared" si="0"/>
        <v>0</v>
      </c>
      <c r="BH34" s="14">
        <v>0</v>
      </c>
      <c r="BI34" s="14">
        <v>0</v>
      </c>
      <c r="BJ34" s="14">
        <v>81</v>
      </c>
      <c r="BK34" s="14">
        <v>0</v>
      </c>
      <c r="BL34" s="14">
        <v>0</v>
      </c>
      <c r="BM34" s="14">
        <v>0</v>
      </c>
      <c r="BN34" s="14">
        <v>22</v>
      </c>
      <c r="BO34" s="14">
        <v>0</v>
      </c>
      <c r="BP34">
        <f t="shared" si="1"/>
        <v>103</v>
      </c>
    </row>
    <row r="35" spans="1:68" ht="15.7">
      <c r="A35" s="7" t="s">
        <v>234</v>
      </c>
      <c r="B35" s="11">
        <v>0</v>
      </c>
      <c r="C35" s="11">
        <v>0</v>
      </c>
      <c r="D35" s="11">
        <v>958</v>
      </c>
      <c r="E35" s="11">
        <v>0</v>
      </c>
      <c r="F35" s="11">
        <v>161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73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3">
        <f t="shared" si="0"/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25</v>
      </c>
      <c r="BM35" s="14">
        <v>0</v>
      </c>
      <c r="BN35" s="14">
        <v>0</v>
      </c>
      <c r="BO35" s="14">
        <v>0</v>
      </c>
      <c r="BP35">
        <f t="shared" si="1"/>
        <v>25</v>
      </c>
    </row>
    <row r="36" spans="1:68" ht="15.7">
      <c r="A36" s="7" t="s">
        <v>235</v>
      </c>
      <c r="B36" s="11">
        <v>0</v>
      </c>
      <c r="C36" s="11">
        <v>0</v>
      </c>
      <c r="D36" s="11">
        <v>3387</v>
      </c>
      <c r="E36" s="11">
        <v>0</v>
      </c>
      <c r="F36" s="11">
        <v>281</v>
      </c>
      <c r="G36" s="11">
        <v>0</v>
      </c>
      <c r="H36" s="11">
        <v>0</v>
      </c>
      <c r="I36" s="11">
        <v>0</v>
      </c>
      <c r="J36" s="11">
        <v>0</v>
      </c>
      <c r="K36" s="11">
        <v>89</v>
      </c>
      <c r="L36" s="11">
        <v>148</v>
      </c>
      <c r="M36" s="11">
        <v>0</v>
      </c>
      <c r="N36" s="11">
        <v>750</v>
      </c>
      <c r="O36" s="11">
        <v>0</v>
      </c>
      <c r="P36" s="11">
        <v>0</v>
      </c>
      <c r="Q36" s="11">
        <v>0</v>
      </c>
      <c r="R36" s="11">
        <v>0</v>
      </c>
      <c r="S36" s="11">
        <v>411</v>
      </c>
      <c r="T36" s="11">
        <v>0</v>
      </c>
      <c r="U36" s="11">
        <v>98</v>
      </c>
      <c r="V36" s="11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3">
        <f t="shared" si="0"/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>
        <f t="shared" si="1"/>
        <v>0</v>
      </c>
    </row>
    <row r="37" spans="1:68" ht="15.7">
      <c r="A37" s="7" t="s">
        <v>236</v>
      </c>
      <c r="B37" s="11">
        <v>0</v>
      </c>
      <c r="C37" s="11">
        <v>0</v>
      </c>
      <c r="D37" s="11">
        <v>14670</v>
      </c>
      <c r="E37" s="11">
        <v>0</v>
      </c>
      <c r="F37" s="11">
        <v>941</v>
      </c>
      <c r="G37" s="11">
        <v>3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>
        <v>0</v>
      </c>
      <c r="X37">
        <v>0</v>
      </c>
      <c r="Y37">
        <v>0</v>
      </c>
      <c r="Z37">
        <v>0</v>
      </c>
      <c r="AA37">
        <v>392</v>
      </c>
      <c r="AB37">
        <v>0</v>
      </c>
      <c r="AC37">
        <v>244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3">
        <f t="shared" si="0"/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582</v>
      </c>
      <c r="BM37" s="14">
        <v>0</v>
      </c>
      <c r="BN37" s="14">
        <v>0</v>
      </c>
      <c r="BO37" s="14">
        <v>0</v>
      </c>
      <c r="BP37">
        <f t="shared" si="1"/>
        <v>582</v>
      </c>
    </row>
    <row r="38" spans="1:68" ht="15.7">
      <c r="A38" s="7" t="s">
        <v>237</v>
      </c>
      <c r="B38" s="11">
        <v>93</v>
      </c>
      <c r="C38" s="11">
        <v>0</v>
      </c>
      <c r="D38" s="11">
        <v>12564</v>
      </c>
      <c r="E38" s="11">
        <v>0</v>
      </c>
      <c r="F38" s="11">
        <v>1417</v>
      </c>
      <c r="G38" s="11">
        <v>0</v>
      </c>
      <c r="H38" s="11">
        <v>0</v>
      </c>
      <c r="I38" s="11">
        <v>0</v>
      </c>
      <c r="J38" s="11">
        <v>705</v>
      </c>
      <c r="K38" s="11">
        <v>0</v>
      </c>
      <c r="L38" s="11">
        <v>0</v>
      </c>
      <c r="M38" s="11">
        <v>0</v>
      </c>
      <c r="N38" s="11">
        <v>502</v>
      </c>
      <c r="O38" s="11">
        <v>0</v>
      </c>
      <c r="P38" s="11">
        <v>0</v>
      </c>
      <c r="Q38" s="11">
        <v>0</v>
      </c>
      <c r="R38" s="11">
        <v>0</v>
      </c>
      <c r="S38" s="11">
        <v>94</v>
      </c>
      <c r="T38" s="11">
        <v>0</v>
      </c>
      <c r="U38" s="11">
        <v>0</v>
      </c>
      <c r="V38" s="11">
        <v>0</v>
      </c>
      <c r="W38">
        <v>0</v>
      </c>
      <c r="X38">
        <v>0</v>
      </c>
      <c r="Y38">
        <v>0</v>
      </c>
      <c r="Z38">
        <v>0</v>
      </c>
      <c r="AA38">
        <v>192</v>
      </c>
      <c r="AB38">
        <v>0</v>
      </c>
      <c r="AC38">
        <v>445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3">
        <f t="shared" si="0"/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>
        <f t="shared" si="1"/>
        <v>0</v>
      </c>
    </row>
    <row r="39" spans="1:68" ht="15.7">
      <c r="A39" s="7" t="s">
        <v>238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3">
        <f t="shared" si="0"/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116</v>
      </c>
      <c r="BO39" s="14">
        <v>0</v>
      </c>
      <c r="BP39">
        <f t="shared" si="1"/>
        <v>116</v>
      </c>
    </row>
    <row r="40" spans="1:68" ht="15.7">
      <c r="A40" s="7" t="s">
        <v>239</v>
      </c>
      <c r="B40" s="11">
        <v>0</v>
      </c>
      <c r="C40" s="11">
        <v>299</v>
      </c>
      <c r="D40" s="11">
        <v>2128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3">
        <f t="shared" si="0"/>
        <v>0</v>
      </c>
      <c r="BH40" s="14">
        <v>0</v>
      </c>
      <c r="BI40" s="14">
        <v>0</v>
      </c>
      <c r="BJ40" s="14">
        <v>77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>
        <f t="shared" si="1"/>
        <v>77</v>
      </c>
    </row>
    <row r="41" spans="1:68" ht="16" thickBot="1">
      <c r="A41" s="7" t="s">
        <v>240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83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5">
        <f t="shared" si="0"/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25</v>
      </c>
      <c r="BO41" s="14">
        <v>0</v>
      </c>
      <c r="BP41">
        <f t="shared" si="1"/>
        <v>25</v>
      </c>
    </row>
    <row r="42" spans="1:68" ht="16" thickBot="1">
      <c r="B42" s="19">
        <f>SUM(B3:B41)</f>
        <v>93</v>
      </c>
      <c r="C42" s="19">
        <f t="shared" ref="C42:AP42" si="2">SUM(C3:C41)</f>
        <v>299</v>
      </c>
      <c r="D42" s="19">
        <f t="shared" si="2"/>
        <v>42322</v>
      </c>
      <c r="E42" s="19">
        <f t="shared" si="2"/>
        <v>4</v>
      </c>
      <c r="F42" s="19">
        <f t="shared" si="2"/>
        <v>2955</v>
      </c>
      <c r="G42" s="19">
        <f t="shared" si="2"/>
        <v>3</v>
      </c>
      <c r="H42" s="19">
        <f t="shared" si="2"/>
        <v>584</v>
      </c>
      <c r="I42" s="19">
        <f t="shared" si="2"/>
        <v>58</v>
      </c>
      <c r="J42" s="19">
        <f t="shared" si="2"/>
        <v>1644</v>
      </c>
      <c r="K42" s="19">
        <f t="shared" si="2"/>
        <v>108</v>
      </c>
      <c r="L42" s="19">
        <f t="shared" si="2"/>
        <v>148</v>
      </c>
      <c r="M42" s="19">
        <f t="shared" si="2"/>
        <v>52</v>
      </c>
      <c r="N42" s="19">
        <f t="shared" si="2"/>
        <v>2348</v>
      </c>
      <c r="O42" s="19">
        <f t="shared" si="2"/>
        <v>7</v>
      </c>
      <c r="P42" s="19">
        <f t="shared" si="2"/>
        <v>2573</v>
      </c>
      <c r="Q42" s="19">
        <f t="shared" si="2"/>
        <v>159</v>
      </c>
      <c r="R42" s="19">
        <f t="shared" si="2"/>
        <v>6428</v>
      </c>
      <c r="S42" s="19">
        <f t="shared" si="2"/>
        <v>621</v>
      </c>
      <c r="T42" s="19">
        <f t="shared" si="2"/>
        <v>179</v>
      </c>
      <c r="U42" s="19">
        <f t="shared" si="2"/>
        <v>98</v>
      </c>
      <c r="V42" s="19">
        <f t="shared" si="2"/>
        <v>464</v>
      </c>
      <c r="W42" s="19">
        <f t="shared" si="2"/>
        <v>386</v>
      </c>
      <c r="X42" s="19">
        <f t="shared" si="2"/>
        <v>69</v>
      </c>
      <c r="Y42" s="19">
        <f t="shared" si="2"/>
        <v>170</v>
      </c>
      <c r="Z42" s="19">
        <f t="shared" si="2"/>
        <v>31</v>
      </c>
      <c r="AA42" s="19">
        <f t="shared" si="2"/>
        <v>715</v>
      </c>
      <c r="AB42" s="19">
        <f t="shared" si="2"/>
        <v>33</v>
      </c>
      <c r="AC42" s="19">
        <f t="shared" si="2"/>
        <v>2488</v>
      </c>
      <c r="AD42" s="19">
        <f t="shared" si="2"/>
        <v>215</v>
      </c>
      <c r="AE42" s="19">
        <f t="shared" si="2"/>
        <v>105</v>
      </c>
      <c r="AF42" s="19">
        <f t="shared" si="2"/>
        <v>4274</v>
      </c>
      <c r="AG42" s="19">
        <f t="shared" si="2"/>
        <v>83</v>
      </c>
      <c r="AH42" s="19">
        <f t="shared" si="2"/>
        <v>27</v>
      </c>
      <c r="AI42" s="19">
        <f t="shared" si="2"/>
        <v>452</v>
      </c>
      <c r="AJ42" s="19">
        <f t="shared" si="2"/>
        <v>273</v>
      </c>
      <c r="AK42" s="19">
        <f t="shared" si="2"/>
        <v>68</v>
      </c>
      <c r="AL42" s="19">
        <f t="shared" si="2"/>
        <v>33</v>
      </c>
      <c r="AM42" s="19">
        <f t="shared" si="2"/>
        <v>40</v>
      </c>
      <c r="AN42" s="19">
        <f t="shared" si="2"/>
        <v>94</v>
      </c>
      <c r="AO42" s="19">
        <f t="shared" si="2"/>
        <v>761</v>
      </c>
      <c r="AP42" s="19">
        <f t="shared" si="2"/>
        <v>90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6">
        <f>SUM(BF3:BF41)</f>
        <v>0</v>
      </c>
      <c r="BG42" s="12"/>
      <c r="BH42" s="14"/>
      <c r="BI42" s="14"/>
      <c r="BJ42" s="14"/>
      <c r="BK42" s="14"/>
      <c r="BL42" s="14"/>
      <c r="BM42" s="14"/>
      <c r="BN42" s="14"/>
      <c r="BO42" s="14"/>
      <c r="BP42">
        <f>SUM(BP3:BP41)</f>
        <v>2682</v>
      </c>
    </row>
    <row r="44" spans="1:68" ht="15.7">
      <c r="A44" s="8" t="s">
        <v>241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/>
      <c r="AR44" s="12">
        <v>94</v>
      </c>
      <c r="AS44" s="12">
        <v>525</v>
      </c>
      <c r="AT44" s="12">
        <v>1467</v>
      </c>
      <c r="AU44" s="12">
        <v>13805</v>
      </c>
      <c r="AV44" s="12">
        <v>12544</v>
      </c>
      <c r="AW44" s="12">
        <v>453</v>
      </c>
      <c r="AX44" s="12">
        <v>4899</v>
      </c>
      <c r="AY44" s="12">
        <v>1719</v>
      </c>
      <c r="AZ44" s="12">
        <v>385</v>
      </c>
      <c r="BA44" s="12">
        <v>5762</v>
      </c>
      <c r="BB44" s="12">
        <v>1112</v>
      </c>
      <c r="BC44" s="12">
        <v>5410</v>
      </c>
      <c r="BD44" s="12">
        <v>3863</v>
      </c>
      <c r="BE44" s="12">
        <v>5597</v>
      </c>
      <c r="BF44" s="12"/>
      <c r="BG44" s="12"/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2"/>
    </row>
    <row r="46" spans="1:68">
      <c r="A46" s="5" t="s">
        <v>353</v>
      </c>
    </row>
    <row r="47" spans="1:68" ht="15.7">
      <c r="A47" s="10" t="s">
        <v>242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/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/>
      <c r="BG47" s="14"/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109</v>
      </c>
      <c r="BO47" s="14">
        <v>0</v>
      </c>
      <c r="BP47" s="14"/>
    </row>
    <row r="48" spans="1:68" ht="15.7">
      <c r="A48" s="10" t="s">
        <v>243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/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/>
      <c r="BG48" s="14"/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1493</v>
      </c>
      <c r="BP48" s="14"/>
    </row>
    <row r="49" spans="1:68" ht="15.7">
      <c r="A49" s="10" t="s">
        <v>244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/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/>
      <c r="BG49" s="14"/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191</v>
      </c>
      <c r="BO49" s="14">
        <v>0</v>
      </c>
      <c r="BP49" s="14"/>
    </row>
    <row r="50" spans="1:68" ht="15.7">
      <c r="A50" s="10" t="s">
        <v>245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/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/>
      <c r="BG50" s="14"/>
      <c r="BH50" s="14">
        <v>0</v>
      </c>
      <c r="BI50" s="14">
        <v>4</v>
      </c>
      <c r="BJ50" s="14">
        <v>305</v>
      </c>
      <c r="BK50" s="14">
        <v>0</v>
      </c>
      <c r="BL50" s="14">
        <v>6178</v>
      </c>
      <c r="BM50" s="14">
        <v>399</v>
      </c>
      <c r="BN50" s="14">
        <v>0</v>
      </c>
      <c r="BO50" s="14">
        <v>0</v>
      </c>
      <c r="BP50" s="14"/>
    </row>
    <row r="51" spans="1:68" ht="15.7">
      <c r="A51" s="10" t="s">
        <v>246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/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/>
      <c r="BG51" s="14"/>
      <c r="BH51" s="14">
        <v>217</v>
      </c>
      <c r="BI51" s="14">
        <v>0</v>
      </c>
      <c r="BJ51" s="14">
        <v>441</v>
      </c>
      <c r="BK51" s="14">
        <v>0</v>
      </c>
      <c r="BL51" s="14">
        <v>439</v>
      </c>
      <c r="BM51" s="14">
        <v>0</v>
      </c>
      <c r="BN51" s="14">
        <v>0</v>
      </c>
      <c r="BO51" s="14">
        <v>0</v>
      </c>
      <c r="BP51" s="14"/>
    </row>
    <row r="52" spans="1:68" ht="15.7">
      <c r="B52" s="11">
        <f>SUM(B47:B51)</f>
        <v>0</v>
      </c>
      <c r="C52" s="11">
        <f t="shared" ref="C52:F52" si="3">SUM(C47:C51)</f>
        <v>0</v>
      </c>
      <c r="D52" s="11">
        <f t="shared" si="3"/>
        <v>0</v>
      </c>
      <c r="E52" s="11">
        <f>SUM(E47:E51)</f>
        <v>0</v>
      </c>
      <c r="F52" s="11">
        <f t="shared" si="3"/>
        <v>0</v>
      </c>
      <c r="G52" s="11">
        <f t="shared" ref="G52:AP52" si="4">SUM(G47:G51)</f>
        <v>0</v>
      </c>
      <c r="H52" s="11">
        <f t="shared" si="4"/>
        <v>0</v>
      </c>
      <c r="I52" s="11">
        <f t="shared" si="4"/>
        <v>0</v>
      </c>
      <c r="J52" s="11">
        <f t="shared" si="4"/>
        <v>0</v>
      </c>
      <c r="K52" s="11">
        <f t="shared" si="4"/>
        <v>0</v>
      </c>
      <c r="L52" s="11">
        <f t="shared" si="4"/>
        <v>0</v>
      </c>
      <c r="M52" s="11">
        <f t="shared" si="4"/>
        <v>0</v>
      </c>
      <c r="N52" s="11">
        <f t="shared" si="4"/>
        <v>0</v>
      </c>
      <c r="O52" s="11">
        <f t="shared" si="4"/>
        <v>0</v>
      </c>
      <c r="P52" s="11">
        <f t="shared" si="4"/>
        <v>0</v>
      </c>
      <c r="Q52" s="11">
        <f t="shared" si="4"/>
        <v>0</v>
      </c>
      <c r="R52" s="11">
        <f t="shared" si="4"/>
        <v>0</v>
      </c>
      <c r="S52" s="11">
        <f t="shared" si="4"/>
        <v>0</v>
      </c>
      <c r="T52" s="11">
        <f t="shared" si="4"/>
        <v>0</v>
      </c>
      <c r="U52" s="11">
        <f t="shared" si="4"/>
        <v>0</v>
      </c>
      <c r="V52" s="11">
        <f t="shared" si="4"/>
        <v>0</v>
      </c>
      <c r="W52">
        <f t="shared" si="4"/>
        <v>0</v>
      </c>
      <c r="X52">
        <f t="shared" si="4"/>
        <v>0</v>
      </c>
      <c r="Y52">
        <f t="shared" si="4"/>
        <v>0</v>
      </c>
      <c r="Z52">
        <f t="shared" si="4"/>
        <v>0</v>
      </c>
      <c r="AA52">
        <f t="shared" si="4"/>
        <v>0</v>
      </c>
      <c r="AB52">
        <f t="shared" si="4"/>
        <v>0</v>
      </c>
      <c r="AC52">
        <f t="shared" si="4"/>
        <v>0</v>
      </c>
      <c r="AD52">
        <f t="shared" si="4"/>
        <v>0</v>
      </c>
      <c r="AE52">
        <f t="shared" si="4"/>
        <v>0</v>
      </c>
      <c r="AF52">
        <f t="shared" si="4"/>
        <v>0</v>
      </c>
      <c r="AG52">
        <f t="shared" si="4"/>
        <v>0</v>
      </c>
      <c r="AH52">
        <f t="shared" si="4"/>
        <v>0</v>
      </c>
      <c r="AI52">
        <f t="shared" si="4"/>
        <v>0</v>
      </c>
      <c r="AJ52">
        <f t="shared" si="4"/>
        <v>0</v>
      </c>
      <c r="AK52">
        <f t="shared" si="4"/>
        <v>0</v>
      </c>
      <c r="AL52">
        <f t="shared" si="4"/>
        <v>0</v>
      </c>
      <c r="AM52">
        <f t="shared" si="4"/>
        <v>0</v>
      </c>
      <c r="AN52">
        <f t="shared" si="4"/>
        <v>0</v>
      </c>
      <c r="AO52">
        <f t="shared" si="4"/>
        <v>0</v>
      </c>
      <c r="AP52">
        <f t="shared" si="4"/>
        <v>0</v>
      </c>
      <c r="AR52" s="12">
        <f t="shared" ref="AR52:BE52" si="5">SUM(AR47:AR51)</f>
        <v>0</v>
      </c>
      <c r="AS52" s="12">
        <f t="shared" si="5"/>
        <v>0</v>
      </c>
      <c r="AT52" s="12">
        <f t="shared" si="5"/>
        <v>0</v>
      </c>
      <c r="AU52" s="12">
        <f t="shared" si="5"/>
        <v>0</v>
      </c>
      <c r="AV52" s="12">
        <f t="shared" si="5"/>
        <v>0</v>
      </c>
      <c r="AW52" s="12">
        <f t="shared" si="5"/>
        <v>0</v>
      </c>
      <c r="AX52" s="12">
        <f t="shared" si="5"/>
        <v>0</v>
      </c>
      <c r="AY52" s="12">
        <f t="shared" si="5"/>
        <v>0</v>
      </c>
      <c r="AZ52" s="12">
        <f t="shared" si="5"/>
        <v>0</v>
      </c>
      <c r="BA52" s="12">
        <f t="shared" si="5"/>
        <v>0</v>
      </c>
      <c r="BB52" s="12">
        <f t="shared" si="5"/>
        <v>0</v>
      </c>
      <c r="BC52" s="12">
        <f t="shared" si="5"/>
        <v>0</v>
      </c>
      <c r="BD52" s="12">
        <f t="shared" si="5"/>
        <v>0</v>
      </c>
      <c r="BE52" s="12">
        <f t="shared" si="5"/>
        <v>0</v>
      </c>
      <c r="BF52" s="12"/>
      <c r="BH52" s="14">
        <f t="shared" ref="BH52:BO52" si="6">SUM(BH47:BH51)</f>
        <v>217</v>
      </c>
      <c r="BI52" s="14">
        <f t="shared" si="6"/>
        <v>4</v>
      </c>
      <c r="BJ52" s="14">
        <f t="shared" si="6"/>
        <v>746</v>
      </c>
      <c r="BK52" s="14">
        <f t="shared" si="6"/>
        <v>0</v>
      </c>
      <c r="BL52" s="14">
        <f t="shared" si="6"/>
        <v>6617</v>
      </c>
      <c r="BM52" s="14">
        <f t="shared" si="6"/>
        <v>399</v>
      </c>
      <c r="BN52" s="14">
        <f t="shared" si="6"/>
        <v>300</v>
      </c>
      <c r="BO52" s="14">
        <f t="shared" si="6"/>
        <v>1493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66"/>
  <sheetViews>
    <sheetView topLeftCell="B1" workbookViewId="0">
      <selection activeCell="J10" sqref="J10"/>
    </sheetView>
  </sheetViews>
  <sheetFormatPr defaultColWidth="10.64453125" defaultRowHeight="14.35"/>
  <cols>
    <col min="1" max="1" width="0" style="21" hidden="1" customWidth="1"/>
    <col min="2" max="2" width="18.46875" style="51" customWidth="1"/>
    <col min="3" max="3" width="20.46875" style="41" hidden="1" customWidth="1"/>
    <col min="4" max="4" width="24.1171875" style="22" customWidth="1"/>
    <col min="5" max="5" width="15" style="22" customWidth="1"/>
    <col min="6" max="6" width="12.8203125" style="21" customWidth="1"/>
    <col min="7" max="7" width="24.1171875" style="22" customWidth="1"/>
    <col min="8" max="8" width="15.1171875" style="22" customWidth="1"/>
    <col min="9" max="9" width="10.64453125" style="22"/>
    <col min="10" max="10" width="97.64453125" style="22" customWidth="1"/>
    <col min="11" max="11" width="16.46875" customWidth="1"/>
    <col min="12" max="12" width="20.46875" customWidth="1"/>
    <col min="13" max="14" width="16.46875" customWidth="1"/>
    <col min="15" max="15" width="39.46875" customWidth="1"/>
  </cols>
  <sheetData>
    <row r="1" spans="1:14" ht="23.35">
      <c r="B1" s="20" t="s">
        <v>247</v>
      </c>
      <c r="E1" s="22" t="s">
        <v>396</v>
      </c>
    </row>
    <row r="2" spans="1:14" ht="23.35">
      <c r="B2" s="23" t="s">
        <v>248</v>
      </c>
      <c r="E2" s="22" t="s">
        <v>354</v>
      </c>
    </row>
    <row r="3" spans="1:14" ht="23.35">
      <c r="B3" s="23"/>
      <c r="E3" s="22" t="s">
        <v>355</v>
      </c>
    </row>
    <row r="4" spans="1:14" ht="15.7">
      <c r="A4" s="25" t="s">
        <v>249</v>
      </c>
      <c r="B4" s="42" t="s">
        <v>250</v>
      </c>
      <c r="C4" s="43" t="s">
        <v>356</v>
      </c>
      <c r="D4" s="26" t="s">
        <v>251</v>
      </c>
      <c r="E4" s="26" t="s">
        <v>357</v>
      </c>
      <c r="F4" s="25" t="s">
        <v>358</v>
      </c>
      <c r="G4" s="26" t="s">
        <v>252</v>
      </c>
      <c r="H4" s="26" t="s">
        <v>253</v>
      </c>
      <c r="I4" s="26" t="s">
        <v>254</v>
      </c>
      <c r="J4" s="26" t="s">
        <v>255</v>
      </c>
      <c r="K4" s="21"/>
      <c r="L4" s="21"/>
      <c r="M4" s="27"/>
      <c r="N4" s="21"/>
    </row>
    <row r="5" spans="1:14" ht="16.100000000000001" customHeight="1">
      <c r="A5" s="28">
        <v>7</v>
      </c>
      <c r="B5" s="44" t="s">
        <v>359</v>
      </c>
      <c r="C5" s="45" t="s">
        <v>259</v>
      </c>
      <c r="D5" s="29" t="s">
        <v>360</v>
      </c>
      <c r="E5" s="29" t="s">
        <v>361</v>
      </c>
      <c r="F5" s="28" t="s">
        <v>362</v>
      </c>
      <c r="G5" s="29" t="s">
        <v>363</v>
      </c>
      <c r="H5" s="46">
        <v>43635</v>
      </c>
      <c r="I5" s="29">
        <v>1000</v>
      </c>
      <c r="J5" s="29"/>
      <c r="K5" s="21"/>
      <c r="L5" s="21"/>
      <c r="M5" s="27"/>
    </row>
    <row r="6" spans="1:14" ht="16.100000000000001" customHeight="1">
      <c r="A6" s="28">
        <v>8</v>
      </c>
      <c r="B6" s="44" t="s">
        <v>364</v>
      </c>
      <c r="C6" s="45" t="s">
        <v>260</v>
      </c>
      <c r="D6" s="29" t="s">
        <v>273</v>
      </c>
      <c r="E6" s="29" t="s">
        <v>361</v>
      </c>
      <c r="F6" s="28" t="s">
        <v>362</v>
      </c>
      <c r="G6" s="29" t="s">
        <v>365</v>
      </c>
      <c r="H6" s="46">
        <v>43635</v>
      </c>
      <c r="I6" s="29">
        <v>1000</v>
      </c>
      <c r="J6" s="29"/>
      <c r="K6" s="21"/>
      <c r="L6" s="21"/>
      <c r="M6" s="27"/>
    </row>
    <row r="7" spans="1:14" ht="16.100000000000001" customHeight="1">
      <c r="A7" s="28">
        <f>A6+1</f>
        <v>9</v>
      </c>
      <c r="B7" s="44" t="s">
        <v>366</v>
      </c>
      <c r="C7" s="45" t="s">
        <v>261</v>
      </c>
      <c r="D7" s="29" t="s">
        <v>316</v>
      </c>
      <c r="E7" s="29" t="s">
        <v>316</v>
      </c>
      <c r="F7" s="28" t="s">
        <v>362</v>
      </c>
      <c r="G7" s="29" t="s">
        <v>367</v>
      </c>
      <c r="H7" s="46">
        <v>43635</v>
      </c>
      <c r="I7" s="29">
        <v>1000</v>
      </c>
      <c r="J7" s="29" t="s">
        <v>368</v>
      </c>
      <c r="K7" s="21"/>
      <c r="L7" s="21"/>
      <c r="M7" s="27"/>
    </row>
    <row r="8" spans="1:14" ht="16.100000000000001" customHeight="1">
      <c r="A8" s="28">
        <f t="shared" ref="A8:A28" si="0">A7+1</f>
        <v>10</v>
      </c>
      <c r="B8" s="44" t="s">
        <v>369</v>
      </c>
      <c r="C8" s="45" t="s">
        <v>262</v>
      </c>
      <c r="D8" s="29" t="s">
        <v>263</v>
      </c>
      <c r="E8" s="29" t="s">
        <v>361</v>
      </c>
      <c r="F8" s="28" t="s">
        <v>362</v>
      </c>
      <c r="G8" s="29" t="s">
        <v>264</v>
      </c>
      <c r="H8" s="46">
        <v>43635</v>
      </c>
      <c r="I8" s="29">
        <v>1000</v>
      </c>
      <c r="J8" s="29"/>
      <c r="K8" s="21"/>
      <c r="L8" s="21"/>
      <c r="M8" s="27"/>
    </row>
    <row r="9" spans="1:14" ht="16.100000000000001" customHeight="1">
      <c r="A9" s="28">
        <f t="shared" si="0"/>
        <v>11</v>
      </c>
      <c r="B9" s="44" t="s">
        <v>219</v>
      </c>
      <c r="C9" s="45" t="s">
        <v>291</v>
      </c>
      <c r="D9" s="29" t="s">
        <v>292</v>
      </c>
      <c r="E9" s="29" t="s">
        <v>370</v>
      </c>
      <c r="F9" s="28" t="s">
        <v>362</v>
      </c>
      <c r="G9" s="29" t="s">
        <v>371</v>
      </c>
      <c r="H9" s="46">
        <v>43691</v>
      </c>
      <c r="I9" s="29">
        <v>1000</v>
      </c>
      <c r="J9" s="29"/>
      <c r="K9" s="21"/>
      <c r="L9" s="21"/>
      <c r="M9" s="27"/>
    </row>
    <row r="10" spans="1:14" ht="16.100000000000001" customHeight="1">
      <c r="A10" s="28">
        <f t="shared" si="0"/>
        <v>12</v>
      </c>
      <c r="B10" s="44" t="s">
        <v>372</v>
      </c>
      <c r="C10" s="45" t="s">
        <v>293</v>
      </c>
      <c r="D10" s="29" t="s">
        <v>292</v>
      </c>
      <c r="E10" s="29" t="s">
        <v>370</v>
      </c>
      <c r="F10" s="28" t="s">
        <v>362</v>
      </c>
      <c r="G10" s="29" t="s">
        <v>371</v>
      </c>
      <c r="H10" s="46">
        <v>43691</v>
      </c>
      <c r="I10" s="29">
        <v>1000</v>
      </c>
      <c r="J10" s="29"/>
      <c r="K10" s="21"/>
      <c r="L10" s="21"/>
      <c r="M10" s="27"/>
    </row>
    <row r="11" spans="1:14" ht="16.100000000000001" customHeight="1">
      <c r="A11" s="28">
        <f t="shared" si="0"/>
        <v>13</v>
      </c>
      <c r="B11" s="47" t="s">
        <v>236</v>
      </c>
      <c r="C11" s="45" t="s">
        <v>326</v>
      </c>
      <c r="D11" s="29" t="s">
        <v>292</v>
      </c>
      <c r="E11" s="29" t="s">
        <v>370</v>
      </c>
      <c r="F11" s="28" t="s">
        <v>362</v>
      </c>
      <c r="G11" s="29" t="s">
        <v>371</v>
      </c>
      <c r="H11" s="46">
        <v>43747</v>
      </c>
      <c r="I11" s="29">
        <v>1000</v>
      </c>
      <c r="J11" s="29"/>
      <c r="K11" s="21"/>
      <c r="L11" s="21"/>
      <c r="M11" s="27"/>
    </row>
    <row r="12" spans="1:14" ht="16.100000000000001" customHeight="1">
      <c r="A12" s="28">
        <f t="shared" si="0"/>
        <v>14</v>
      </c>
      <c r="B12" s="48" t="s">
        <v>237</v>
      </c>
      <c r="C12" s="45" t="s">
        <v>327</v>
      </c>
      <c r="D12" s="29" t="s">
        <v>292</v>
      </c>
      <c r="E12" s="29" t="s">
        <v>370</v>
      </c>
      <c r="F12" s="28" t="s">
        <v>362</v>
      </c>
      <c r="G12" s="29" t="s">
        <v>371</v>
      </c>
      <c r="H12" s="46">
        <v>43747</v>
      </c>
      <c r="I12" s="29">
        <v>1000</v>
      </c>
      <c r="J12" s="29"/>
      <c r="K12" s="21"/>
      <c r="L12" s="21"/>
      <c r="M12" s="27"/>
    </row>
    <row r="13" spans="1:14" s="31" customFormat="1" ht="15.7">
      <c r="A13" s="28">
        <f t="shared" si="0"/>
        <v>15</v>
      </c>
      <c r="B13" s="48" t="s">
        <v>213</v>
      </c>
      <c r="C13" s="45" t="s">
        <v>282</v>
      </c>
      <c r="D13" s="29" t="s">
        <v>283</v>
      </c>
      <c r="E13" s="29" t="s">
        <v>316</v>
      </c>
      <c r="F13" s="28" t="s">
        <v>362</v>
      </c>
      <c r="G13" s="29" t="s">
        <v>373</v>
      </c>
      <c r="H13" s="46">
        <v>43691</v>
      </c>
      <c r="I13" s="29">
        <v>1000</v>
      </c>
      <c r="J13" s="29"/>
      <c r="K13" s="21"/>
      <c r="L13" s="21"/>
      <c r="M13" s="27"/>
      <c r="N13"/>
    </row>
    <row r="14" spans="1:14" ht="15.7">
      <c r="A14" s="28">
        <f t="shared" si="0"/>
        <v>16</v>
      </c>
      <c r="B14" s="47" t="s">
        <v>214</v>
      </c>
      <c r="C14" s="45" t="s">
        <v>284</v>
      </c>
      <c r="D14" s="29" t="s">
        <v>283</v>
      </c>
      <c r="E14" s="29" t="s">
        <v>316</v>
      </c>
      <c r="F14" s="28" t="s">
        <v>362</v>
      </c>
      <c r="G14" s="29" t="s">
        <v>373</v>
      </c>
      <c r="H14" s="46">
        <v>43691</v>
      </c>
      <c r="I14" s="29">
        <v>1000</v>
      </c>
      <c r="J14" s="29"/>
      <c r="K14" s="21"/>
      <c r="L14" s="21"/>
      <c r="M14" s="27"/>
      <c r="N14" s="31"/>
    </row>
    <row r="15" spans="1:14" ht="15.7">
      <c r="A15" s="28"/>
      <c r="B15" s="48" t="s">
        <v>232</v>
      </c>
      <c r="C15" s="45" t="s">
        <v>318</v>
      </c>
      <c r="D15" s="29" t="s">
        <v>283</v>
      </c>
      <c r="E15" s="29" t="s">
        <v>316</v>
      </c>
      <c r="F15" s="28" t="s">
        <v>362</v>
      </c>
      <c r="G15" s="29" t="s">
        <v>373</v>
      </c>
      <c r="H15" s="46">
        <v>43747</v>
      </c>
      <c r="I15" s="29">
        <v>1000</v>
      </c>
      <c r="J15" s="29"/>
      <c r="K15" s="21"/>
      <c r="L15" s="21"/>
      <c r="M15" s="27"/>
      <c r="N15" s="31"/>
    </row>
    <row r="16" spans="1:14" ht="16.100000000000001" customHeight="1">
      <c r="A16" s="28">
        <f>A14+1</f>
        <v>17</v>
      </c>
      <c r="B16" s="48" t="s">
        <v>233</v>
      </c>
      <c r="C16" s="45" t="s">
        <v>320</v>
      </c>
      <c r="D16" s="29" t="s">
        <v>283</v>
      </c>
      <c r="E16" s="29" t="s">
        <v>316</v>
      </c>
      <c r="F16" s="28" t="s">
        <v>362</v>
      </c>
      <c r="G16" s="29" t="s">
        <v>373</v>
      </c>
      <c r="H16" s="46">
        <v>43747</v>
      </c>
      <c r="I16" s="29">
        <v>1000</v>
      </c>
      <c r="J16" s="29" t="s">
        <v>311</v>
      </c>
      <c r="K16" s="21"/>
      <c r="L16" s="21"/>
      <c r="M16" s="27"/>
    </row>
    <row r="17" spans="1:15" ht="16.100000000000001" customHeight="1">
      <c r="A17" s="28"/>
      <c r="B17" s="48" t="s">
        <v>215</v>
      </c>
      <c r="C17" s="45" t="s">
        <v>285</v>
      </c>
      <c r="D17" s="29" t="s">
        <v>286</v>
      </c>
      <c r="E17" s="29" t="s">
        <v>316</v>
      </c>
      <c r="F17" s="28" t="s">
        <v>362</v>
      </c>
      <c r="G17" s="29" t="s">
        <v>374</v>
      </c>
      <c r="H17" s="46">
        <v>43691</v>
      </c>
      <c r="I17" s="29">
        <v>1000</v>
      </c>
      <c r="J17" s="29"/>
      <c r="K17" s="21"/>
      <c r="L17" s="21"/>
      <c r="M17" s="27"/>
    </row>
    <row r="18" spans="1:15" ht="16.100000000000001" customHeight="1">
      <c r="A18" s="28">
        <f>A16+1</f>
        <v>18</v>
      </c>
      <c r="B18" s="48" t="s">
        <v>217</v>
      </c>
      <c r="C18" s="45" t="s">
        <v>287</v>
      </c>
      <c r="D18" s="29" t="s">
        <v>286</v>
      </c>
      <c r="E18" s="29" t="s">
        <v>316</v>
      </c>
      <c r="F18" s="28" t="s">
        <v>362</v>
      </c>
      <c r="G18" s="29" t="s">
        <v>374</v>
      </c>
      <c r="H18" s="46">
        <v>43691</v>
      </c>
      <c r="I18" s="29">
        <v>1000</v>
      </c>
      <c r="J18" s="29"/>
      <c r="K18" s="21"/>
      <c r="L18" s="21"/>
      <c r="M18" s="27"/>
    </row>
    <row r="19" spans="1:15" ht="16.100000000000001" customHeight="1">
      <c r="A19" s="28">
        <f t="shared" si="0"/>
        <v>19</v>
      </c>
      <c r="B19" s="49" t="s">
        <v>375</v>
      </c>
      <c r="C19" s="45" t="s">
        <v>321</v>
      </c>
      <c r="D19" s="29" t="s">
        <v>286</v>
      </c>
      <c r="E19" s="29" t="s">
        <v>316</v>
      </c>
      <c r="F19" s="28" t="s">
        <v>362</v>
      </c>
      <c r="G19" s="29" t="s">
        <v>374</v>
      </c>
      <c r="H19" s="46">
        <v>43747</v>
      </c>
      <c r="I19" s="29">
        <v>775</v>
      </c>
      <c r="J19" s="29"/>
      <c r="K19" s="21"/>
      <c r="L19" s="21"/>
      <c r="M19" s="27"/>
    </row>
    <row r="20" spans="1:15" ht="16.100000000000001" customHeight="1">
      <c r="A20" s="28">
        <f t="shared" si="0"/>
        <v>20</v>
      </c>
      <c r="B20" s="48" t="s">
        <v>216</v>
      </c>
      <c r="C20" s="45" t="s">
        <v>321</v>
      </c>
      <c r="D20" s="29" t="s">
        <v>286</v>
      </c>
      <c r="E20" s="29" t="s">
        <v>316</v>
      </c>
      <c r="F20" s="28" t="s">
        <v>362</v>
      </c>
      <c r="G20" s="29" t="s">
        <v>374</v>
      </c>
      <c r="H20" s="46">
        <v>43747</v>
      </c>
      <c r="I20" s="29">
        <v>775</v>
      </c>
      <c r="J20" s="29"/>
      <c r="K20" s="21"/>
      <c r="L20" s="21"/>
      <c r="M20" s="27"/>
    </row>
    <row r="21" spans="1:15" ht="16.100000000000001" customHeight="1">
      <c r="A21" s="28">
        <f t="shared" si="0"/>
        <v>21</v>
      </c>
      <c r="B21" s="44" t="s">
        <v>376</v>
      </c>
      <c r="C21" s="45" t="s">
        <v>323</v>
      </c>
      <c r="D21" s="29" t="s">
        <v>286</v>
      </c>
      <c r="E21" s="29" t="s">
        <v>316</v>
      </c>
      <c r="F21" s="28" t="s">
        <v>362</v>
      </c>
      <c r="G21" s="29" t="s">
        <v>374</v>
      </c>
      <c r="H21" s="46">
        <v>43747</v>
      </c>
      <c r="I21" s="29">
        <v>800</v>
      </c>
      <c r="J21" s="29" t="s">
        <v>311</v>
      </c>
      <c r="K21" s="21"/>
      <c r="L21" s="21"/>
      <c r="M21" s="27"/>
    </row>
    <row r="22" spans="1:15" ht="16.100000000000001" customHeight="1">
      <c r="A22" s="28">
        <f t="shared" si="0"/>
        <v>22</v>
      </c>
      <c r="B22" s="44" t="s">
        <v>377</v>
      </c>
      <c r="C22" s="45" t="s">
        <v>323</v>
      </c>
      <c r="D22" s="29" t="s">
        <v>286</v>
      </c>
      <c r="E22" s="29" t="s">
        <v>316</v>
      </c>
      <c r="F22" s="28" t="s">
        <v>362</v>
      </c>
      <c r="G22" s="29" t="s">
        <v>374</v>
      </c>
      <c r="H22" s="46">
        <v>43747</v>
      </c>
      <c r="I22" s="29">
        <v>800</v>
      </c>
      <c r="J22" s="29" t="s">
        <v>311</v>
      </c>
    </row>
    <row r="23" spans="1:15" ht="16.100000000000001" customHeight="1">
      <c r="A23" s="28">
        <f t="shared" si="0"/>
        <v>23</v>
      </c>
      <c r="B23" s="48" t="s">
        <v>218</v>
      </c>
      <c r="C23" s="45" t="s">
        <v>288</v>
      </c>
      <c r="D23" s="29" t="s">
        <v>289</v>
      </c>
      <c r="E23" s="29" t="s">
        <v>370</v>
      </c>
      <c r="F23" s="28" t="s">
        <v>362</v>
      </c>
      <c r="G23" s="29" t="s">
        <v>378</v>
      </c>
      <c r="H23" s="46">
        <v>43691</v>
      </c>
      <c r="I23" s="29">
        <v>1000</v>
      </c>
      <c r="J23" s="29"/>
    </row>
    <row r="24" spans="1:15" ht="16.100000000000001" customHeight="1">
      <c r="A24" s="28">
        <f t="shared" si="0"/>
        <v>24</v>
      </c>
      <c r="B24" s="44" t="s">
        <v>379</v>
      </c>
      <c r="C24" s="45" t="s">
        <v>290</v>
      </c>
      <c r="D24" s="29" t="s">
        <v>289</v>
      </c>
      <c r="E24" s="29" t="s">
        <v>370</v>
      </c>
      <c r="F24" s="28" t="s">
        <v>362</v>
      </c>
      <c r="G24" s="29" t="s">
        <v>378</v>
      </c>
      <c r="H24" s="46">
        <v>43691</v>
      </c>
      <c r="I24" s="29">
        <v>1000</v>
      </c>
      <c r="J24" s="29"/>
    </row>
    <row r="25" spans="1:15" ht="16.100000000000001" customHeight="1">
      <c r="A25" s="28">
        <f t="shared" si="0"/>
        <v>25</v>
      </c>
      <c r="B25" s="47" t="s">
        <v>234</v>
      </c>
      <c r="C25" s="45" t="s">
        <v>324</v>
      </c>
      <c r="D25" s="29" t="s">
        <v>289</v>
      </c>
      <c r="E25" s="29" t="s">
        <v>370</v>
      </c>
      <c r="F25" s="28" t="s">
        <v>362</v>
      </c>
      <c r="G25" s="29" t="s">
        <v>378</v>
      </c>
      <c r="H25" s="46">
        <v>43747</v>
      </c>
      <c r="I25" s="29">
        <v>1000</v>
      </c>
      <c r="J25" s="29"/>
    </row>
    <row r="26" spans="1:15" ht="15.7">
      <c r="A26" s="28">
        <f t="shared" si="0"/>
        <v>26</v>
      </c>
      <c r="B26" s="48" t="s">
        <v>235</v>
      </c>
      <c r="C26" s="45" t="s">
        <v>325</v>
      </c>
      <c r="D26" s="29" t="s">
        <v>289</v>
      </c>
      <c r="E26" s="29" t="s">
        <v>370</v>
      </c>
      <c r="F26" s="28" t="s">
        <v>362</v>
      </c>
      <c r="G26" s="29" t="s">
        <v>378</v>
      </c>
      <c r="H26" s="46">
        <v>43747</v>
      </c>
      <c r="I26" s="29">
        <v>1000</v>
      </c>
      <c r="J26" s="29"/>
      <c r="K26" s="24"/>
      <c r="L26" s="24"/>
      <c r="M26" s="24"/>
      <c r="N26" s="24"/>
      <c r="O26" s="24"/>
    </row>
    <row r="27" spans="1:15" ht="16.100000000000001" customHeight="1">
      <c r="A27" s="28">
        <f t="shared" si="0"/>
        <v>27</v>
      </c>
      <c r="B27" s="48" t="s">
        <v>211</v>
      </c>
      <c r="C27" s="45" t="s">
        <v>280</v>
      </c>
      <c r="D27" s="29" t="s">
        <v>316</v>
      </c>
      <c r="E27" s="29" t="s">
        <v>316</v>
      </c>
      <c r="F27" s="28" t="s">
        <v>362</v>
      </c>
      <c r="G27" s="29" t="s">
        <v>380</v>
      </c>
      <c r="H27" s="46">
        <v>43691</v>
      </c>
      <c r="I27" s="29">
        <v>1000</v>
      </c>
      <c r="J27" s="29"/>
      <c r="K27" s="21"/>
      <c r="L27" s="21"/>
      <c r="M27" s="27"/>
      <c r="N27" s="21"/>
    </row>
    <row r="28" spans="1:15" ht="16.100000000000001" customHeight="1">
      <c r="A28" s="28">
        <f t="shared" si="0"/>
        <v>28</v>
      </c>
      <c r="B28" s="48" t="s">
        <v>212</v>
      </c>
      <c r="C28" s="45" t="s">
        <v>281</v>
      </c>
      <c r="D28" s="29" t="s">
        <v>316</v>
      </c>
      <c r="E28" s="29" t="s">
        <v>316</v>
      </c>
      <c r="F28" s="28" t="s">
        <v>362</v>
      </c>
      <c r="G28" s="29" t="s">
        <v>380</v>
      </c>
      <c r="H28" s="46">
        <v>43691</v>
      </c>
      <c r="I28" s="29">
        <v>1000</v>
      </c>
      <c r="J28" s="29" t="s">
        <v>381</v>
      </c>
      <c r="K28" s="21"/>
      <c r="L28" s="21"/>
      <c r="M28" s="27"/>
      <c r="N28" s="32"/>
      <c r="O28" s="32"/>
    </row>
    <row r="29" spans="1:15" ht="16.100000000000001" customHeight="1">
      <c r="A29" s="28"/>
      <c r="B29" s="50" t="s">
        <v>240</v>
      </c>
      <c r="C29" s="45" t="s">
        <v>269</v>
      </c>
      <c r="D29" s="29" t="s">
        <v>270</v>
      </c>
      <c r="E29" s="29" t="s">
        <v>361</v>
      </c>
      <c r="F29" s="28" t="s">
        <v>362</v>
      </c>
      <c r="G29" s="29" t="s">
        <v>363</v>
      </c>
      <c r="H29" s="46">
        <v>43691</v>
      </c>
      <c r="I29" s="29">
        <v>1000</v>
      </c>
      <c r="J29" s="29"/>
      <c r="K29" s="21"/>
      <c r="L29" s="21"/>
      <c r="M29" s="27"/>
      <c r="N29" s="32"/>
      <c r="O29" s="32"/>
    </row>
    <row r="30" spans="1:15" ht="16.100000000000001" customHeight="1">
      <c r="A30" s="28">
        <v>29</v>
      </c>
      <c r="B30" s="48" t="s">
        <v>203</v>
      </c>
      <c r="C30" s="45" t="s">
        <v>271</v>
      </c>
      <c r="D30" s="29" t="s">
        <v>270</v>
      </c>
      <c r="E30" s="29" t="s">
        <v>361</v>
      </c>
      <c r="F30" s="28" t="s">
        <v>362</v>
      </c>
      <c r="G30" s="29" t="s">
        <v>363</v>
      </c>
      <c r="H30" s="46">
        <v>43691</v>
      </c>
      <c r="I30" s="29">
        <v>1000</v>
      </c>
      <c r="J30" s="29"/>
      <c r="K30" s="21"/>
      <c r="L30" s="21"/>
      <c r="M30" s="27"/>
      <c r="N30" s="21"/>
      <c r="O30" s="21"/>
    </row>
    <row r="31" spans="1:15" ht="16.100000000000001" customHeight="1">
      <c r="A31" s="28" t="s">
        <v>298</v>
      </c>
      <c r="B31" s="47" t="s">
        <v>222</v>
      </c>
      <c r="C31" s="45" t="s">
        <v>304</v>
      </c>
      <c r="D31" s="29" t="s">
        <v>270</v>
      </c>
      <c r="E31" s="29" t="s">
        <v>361</v>
      </c>
      <c r="F31" s="28" t="s">
        <v>362</v>
      </c>
      <c r="G31" s="29" t="s">
        <v>363</v>
      </c>
      <c r="H31" s="46">
        <v>43747</v>
      </c>
      <c r="I31" s="29">
        <v>1000</v>
      </c>
      <c r="J31" s="29"/>
      <c r="K31" s="21"/>
      <c r="L31" s="21"/>
      <c r="M31" s="27"/>
      <c r="N31" s="21"/>
    </row>
    <row r="32" spans="1:15" ht="16.100000000000001" customHeight="1">
      <c r="A32" s="28" t="s">
        <v>301</v>
      </c>
      <c r="B32" s="47" t="s">
        <v>223</v>
      </c>
      <c r="C32" s="45" t="s">
        <v>305</v>
      </c>
      <c r="D32" s="29" t="s">
        <v>270</v>
      </c>
      <c r="E32" s="29" t="s">
        <v>361</v>
      </c>
      <c r="F32" s="28" t="s">
        <v>362</v>
      </c>
      <c r="G32" s="29" t="s">
        <v>363</v>
      </c>
      <c r="H32" s="46">
        <v>43747</v>
      </c>
      <c r="I32" s="29">
        <v>1000</v>
      </c>
      <c r="J32" s="29"/>
      <c r="K32" s="21"/>
      <c r="L32" s="21"/>
      <c r="M32" s="27"/>
      <c r="N32" s="21"/>
    </row>
    <row r="33" spans="1:14" ht="16.100000000000001" customHeight="1">
      <c r="A33" s="28">
        <v>31</v>
      </c>
      <c r="B33" s="48" t="s">
        <v>208</v>
      </c>
      <c r="C33" s="45" t="s">
        <v>277</v>
      </c>
      <c r="D33" s="29" t="s">
        <v>278</v>
      </c>
      <c r="E33" s="29" t="s">
        <v>316</v>
      </c>
      <c r="F33" s="28" t="s">
        <v>362</v>
      </c>
      <c r="G33" s="29" t="s">
        <v>382</v>
      </c>
      <c r="H33" s="46">
        <v>43691</v>
      </c>
      <c r="I33" s="29">
        <v>1000</v>
      </c>
      <c r="J33" s="30"/>
      <c r="K33" s="21"/>
      <c r="L33" s="21"/>
      <c r="M33" s="27"/>
      <c r="N33" s="21"/>
    </row>
    <row r="34" spans="1:14" ht="16.100000000000001" customHeight="1">
      <c r="A34" s="28"/>
      <c r="B34" s="48" t="s">
        <v>209</v>
      </c>
      <c r="C34" s="45" t="s">
        <v>277</v>
      </c>
      <c r="D34" s="29" t="s">
        <v>278</v>
      </c>
      <c r="E34" s="29" t="s">
        <v>316</v>
      </c>
      <c r="F34" s="28" t="s">
        <v>362</v>
      </c>
      <c r="G34" s="29" t="s">
        <v>382</v>
      </c>
      <c r="H34" s="46">
        <v>43691</v>
      </c>
      <c r="I34" s="29">
        <v>1000</v>
      </c>
      <c r="J34" s="30"/>
      <c r="K34" s="21"/>
      <c r="L34" s="21"/>
      <c r="M34" s="27"/>
      <c r="N34" s="21"/>
    </row>
    <row r="35" spans="1:14" ht="16.100000000000001" customHeight="1">
      <c r="A35" s="28">
        <v>32</v>
      </c>
      <c r="B35" s="48" t="s">
        <v>210</v>
      </c>
      <c r="C35" s="45" t="s">
        <v>279</v>
      </c>
      <c r="D35" s="29" t="s">
        <v>278</v>
      </c>
      <c r="E35" s="29" t="s">
        <v>316</v>
      </c>
      <c r="F35" s="28" t="s">
        <v>362</v>
      </c>
      <c r="G35" s="29" t="s">
        <v>382</v>
      </c>
      <c r="H35" s="46">
        <v>43691</v>
      </c>
      <c r="I35" s="29">
        <v>1000</v>
      </c>
      <c r="J35" s="29"/>
      <c r="K35" s="21"/>
      <c r="L35" s="21"/>
      <c r="M35" s="27"/>
      <c r="N35" s="21"/>
    </row>
    <row r="36" spans="1:14" ht="16.100000000000001" customHeight="1">
      <c r="A36" s="28">
        <v>33</v>
      </c>
      <c r="B36" s="48" t="s">
        <v>228</v>
      </c>
      <c r="C36" s="45" t="s">
        <v>312</v>
      </c>
      <c r="D36" s="29" t="s">
        <v>278</v>
      </c>
      <c r="E36" s="29" t="s">
        <v>316</v>
      </c>
      <c r="F36" s="28" t="s">
        <v>362</v>
      </c>
      <c r="G36" s="29" t="s">
        <v>382</v>
      </c>
      <c r="H36" s="46">
        <v>43747</v>
      </c>
      <c r="I36" s="29">
        <v>1000</v>
      </c>
      <c r="J36" s="29"/>
      <c r="K36" s="21"/>
      <c r="L36" s="21"/>
      <c r="M36" s="27"/>
      <c r="N36" s="21"/>
    </row>
    <row r="37" spans="1:14" ht="16.100000000000001" customHeight="1">
      <c r="A37" s="28">
        <v>34</v>
      </c>
      <c r="B37" s="48" t="s">
        <v>229</v>
      </c>
      <c r="C37" s="45" t="s">
        <v>314</v>
      </c>
      <c r="D37" s="29" t="s">
        <v>278</v>
      </c>
      <c r="E37" s="29" t="s">
        <v>316</v>
      </c>
      <c r="F37" s="28" t="s">
        <v>362</v>
      </c>
      <c r="G37" s="29" t="s">
        <v>382</v>
      </c>
      <c r="H37" s="46">
        <v>43747</v>
      </c>
      <c r="I37" s="29">
        <v>1000</v>
      </c>
      <c r="J37" s="29" t="s">
        <v>311</v>
      </c>
      <c r="K37" s="21"/>
      <c r="L37" s="21"/>
    </row>
    <row r="38" spans="1:14" ht="16.100000000000001" customHeight="1">
      <c r="A38" s="28">
        <v>35</v>
      </c>
      <c r="B38" s="48" t="s">
        <v>220</v>
      </c>
      <c r="C38" s="45" t="s">
        <v>294</v>
      </c>
      <c r="D38" s="29" t="s">
        <v>295</v>
      </c>
      <c r="E38" s="29" t="s">
        <v>370</v>
      </c>
      <c r="F38" s="28" t="s">
        <v>362</v>
      </c>
      <c r="G38" s="29" t="s">
        <v>383</v>
      </c>
      <c r="H38" s="46">
        <v>43691</v>
      </c>
      <c r="I38" s="29">
        <v>1000</v>
      </c>
      <c r="J38" s="29"/>
      <c r="K38" s="21"/>
      <c r="L38" s="21"/>
    </row>
    <row r="39" spans="1:14" ht="16.100000000000001" customHeight="1">
      <c r="A39" s="28" t="s">
        <v>309</v>
      </c>
      <c r="B39" s="48" t="s">
        <v>221</v>
      </c>
      <c r="C39" s="45" t="s">
        <v>296</v>
      </c>
      <c r="D39" s="29" t="s">
        <v>295</v>
      </c>
      <c r="E39" s="29" t="s">
        <v>370</v>
      </c>
      <c r="F39" s="28" t="s">
        <v>362</v>
      </c>
      <c r="G39" s="29" t="s">
        <v>383</v>
      </c>
      <c r="H39" s="46">
        <v>43691</v>
      </c>
      <c r="I39" s="29">
        <v>1000</v>
      </c>
      <c r="J39" s="29"/>
      <c r="K39" s="21"/>
      <c r="L39" s="21"/>
    </row>
    <row r="40" spans="1:14" ht="16.100000000000001" customHeight="1">
      <c r="A40" s="28">
        <v>37</v>
      </c>
      <c r="B40" s="48" t="s">
        <v>238</v>
      </c>
      <c r="C40" s="45" t="s">
        <v>328</v>
      </c>
      <c r="D40" s="29" t="s">
        <v>295</v>
      </c>
      <c r="E40" s="29" t="s">
        <v>370</v>
      </c>
      <c r="F40" s="28" t="s">
        <v>362</v>
      </c>
      <c r="G40" s="29" t="s">
        <v>383</v>
      </c>
      <c r="H40" s="46">
        <v>43747</v>
      </c>
      <c r="I40" s="29">
        <v>1000</v>
      </c>
      <c r="J40" s="29"/>
      <c r="K40" s="21"/>
      <c r="L40" s="21"/>
    </row>
    <row r="41" spans="1:14" ht="16.100000000000001" customHeight="1">
      <c r="A41" s="28" t="s">
        <v>313</v>
      </c>
      <c r="B41" s="48" t="s">
        <v>239</v>
      </c>
      <c r="C41" s="45" t="s">
        <v>329</v>
      </c>
      <c r="D41" s="29" t="s">
        <v>295</v>
      </c>
      <c r="E41" s="29" t="s">
        <v>370</v>
      </c>
      <c r="F41" s="28" t="s">
        <v>362</v>
      </c>
      <c r="G41" s="29" t="s">
        <v>383</v>
      </c>
      <c r="H41" s="46">
        <v>43747</v>
      </c>
      <c r="I41" s="29">
        <v>1000</v>
      </c>
      <c r="J41" s="29"/>
      <c r="K41" s="21"/>
      <c r="L41" s="21"/>
    </row>
    <row r="42" spans="1:14" ht="16.100000000000001" customHeight="1">
      <c r="A42" s="28">
        <v>39</v>
      </c>
      <c r="B42" s="48" t="s">
        <v>206</v>
      </c>
      <c r="C42" s="45" t="s">
        <v>275</v>
      </c>
      <c r="D42" s="29" t="s">
        <v>263</v>
      </c>
      <c r="E42" s="29" t="s">
        <v>361</v>
      </c>
      <c r="F42" s="28" t="s">
        <v>362</v>
      </c>
      <c r="G42" s="29" t="s">
        <v>264</v>
      </c>
      <c r="H42" s="46">
        <v>43691</v>
      </c>
      <c r="I42" s="29">
        <v>1000</v>
      </c>
      <c r="J42" s="29"/>
      <c r="K42" s="21"/>
      <c r="L42" s="21"/>
    </row>
    <row r="43" spans="1:14" ht="16.100000000000001" customHeight="1">
      <c r="A43" s="28">
        <v>40</v>
      </c>
      <c r="B43" s="48" t="s">
        <v>207</v>
      </c>
      <c r="C43" s="45" t="s">
        <v>276</v>
      </c>
      <c r="D43" s="29" t="s">
        <v>263</v>
      </c>
      <c r="E43" s="29" t="s">
        <v>361</v>
      </c>
      <c r="F43" s="28" t="s">
        <v>362</v>
      </c>
      <c r="G43" s="29" t="s">
        <v>264</v>
      </c>
      <c r="H43" s="46">
        <v>43691</v>
      </c>
      <c r="I43" s="29">
        <v>1000</v>
      </c>
      <c r="J43" s="29"/>
      <c r="K43" s="21"/>
      <c r="L43" s="21"/>
    </row>
    <row r="44" spans="1:14" ht="16.100000000000001" customHeight="1">
      <c r="A44" s="28">
        <v>41</v>
      </c>
      <c r="B44" s="48" t="s">
        <v>226</v>
      </c>
      <c r="C44" s="45" t="s">
        <v>308</v>
      </c>
      <c r="D44" s="29" t="s">
        <v>263</v>
      </c>
      <c r="E44" s="29" t="s">
        <v>361</v>
      </c>
      <c r="F44" s="28" t="s">
        <v>362</v>
      </c>
      <c r="G44" s="29" t="s">
        <v>264</v>
      </c>
      <c r="H44" s="46">
        <v>43747</v>
      </c>
      <c r="I44" s="29">
        <v>1000</v>
      </c>
      <c r="J44" s="29"/>
      <c r="K44" s="21"/>
      <c r="L44" s="21"/>
    </row>
    <row r="45" spans="1:14" ht="16.100000000000001" customHeight="1">
      <c r="A45" s="28" t="s">
        <v>319</v>
      </c>
      <c r="B45" s="47" t="s">
        <v>227</v>
      </c>
      <c r="C45" s="45" t="s">
        <v>310</v>
      </c>
      <c r="D45" s="29" t="s">
        <v>263</v>
      </c>
      <c r="E45" s="29" t="s">
        <v>361</v>
      </c>
      <c r="F45" s="28" t="s">
        <v>362</v>
      </c>
      <c r="G45" s="29" t="s">
        <v>264</v>
      </c>
      <c r="H45" s="46">
        <v>43747</v>
      </c>
      <c r="I45" s="29">
        <v>1000</v>
      </c>
      <c r="J45" s="29" t="s">
        <v>311</v>
      </c>
      <c r="K45" s="21"/>
      <c r="L45" s="21"/>
    </row>
    <row r="46" spans="1:14" ht="15.7">
      <c r="A46" s="28">
        <v>43</v>
      </c>
      <c r="B46" s="47" t="s">
        <v>204</v>
      </c>
      <c r="C46" s="45" t="s">
        <v>272</v>
      </c>
      <c r="D46" s="29" t="s">
        <v>273</v>
      </c>
      <c r="E46" s="29" t="s">
        <v>361</v>
      </c>
      <c r="F46" s="28" t="s">
        <v>362</v>
      </c>
      <c r="G46" s="29" t="s">
        <v>365</v>
      </c>
      <c r="H46" s="46">
        <v>43691</v>
      </c>
      <c r="I46" s="29">
        <v>1000</v>
      </c>
      <c r="J46" s="29"/>
      <c r="K46" s="21"/>
      <c r="L46" s="21"/>
      <c r="M46" s="31"/>
      <c r="N46" s="31"/>
    </row>
    <row r="47" spans="1:14" ht="16.100000000000001" customHeight="1">
      <c r="A47" s="28" t="s">
        <v>322</v>
      </c>
      <c r="B47" s="48" t="s">
        <v>205</v>
      </c>
      <c r="C47" s="45" t="s">
        <v>274</v>
      </c>
      <c r="D47" s="29" t="s">
        <v>273</v>
      </c>
      <c r="E47" s="29" t="s">
        <v>361</v>
      </c>
      <c r="F47" s="28" t="s">
        <v>362</v>
      </c>
      <c r="G47" s="29" t="s">
        <v>365</v>
      </c>
      <c r="H47" s="46">
        <v>43691</v>
      </c>
      <c r="I47" s="29">
        <v>1000</v>
      </c>
      <c r="J47" s="29"/>
      <c r="K47" s="21"/>
      <c r="L47" s="21"/>
    </row>
    <row r="48" spans="1:14" ht="16.100000000000001" customHeight="1">
      <c r="A48" s="28">
        <v>45</v>
      </c>
      <c r="B48" s="47" t="s">
        <v>224</v>
      </c>
      <c r="C48" s="45" t="s">
        <v>306</v>
      </c>
      <c r="D48" s="29" t="s">
        <v>273</v>
      </c>
      <c r="E48" s="29" t="s">
        <v>361</v>
      </c>
      <c r="F48" s="28" t="s">
        <v>362</v>
      </c>
      <c r="G48" s="29" t="s">
        <v>365</v>
      </c>
      <c r="H48" s="46">
        <v>43747</v>
      </c>
      <c r="I48" s="29">
        <v>1000</v>
      </c>
      <c r="J48" s="29"/>
      <c r="K48" s="21"/>
      <c r="L48" s="21"/>
    </row>
    <row r="49" spans="1:213" ht="16.100000000000001" customHeight="1">
      <c r="A49" s="28">
        <v>46</v>
      </c>
      <c r="B49" s="48" t="s">
        <v>225</v>
      </c>
      <c r="C49" s="45" t="s">
        <v>307</v>
      </c>
      <c r="D49" s="29" t="s">
        <v>273</v>
      </c>
      <c r="E49" s="29" t="s">
        <v>361</v>
      </c>
      <c r="F49" s="28" t="s">
        <v>362</v>
      </c>
      <c r="G49" s="29" t="s">
        <v>365</v>
      </c>
      <c r="H49" s="46">
        <v>43747</v>
      </c>
      <c r="I49" s="29">
        <v>1000</v>
      </c>
      <c r="J49" s="29"/>
      <c r="K49" s="21"/>
      <c r="L49" s="21"/>
    </row>
    <row r="50" spans="1:213" ht="16.100000000000001" customHeight="1">
      <c r="A50" s="28">
        <v>47</v>
      </c>
      <c r="B50" s="48" t="s">
        <v>230</v>
      </c>
      <c r="C50" s="45" t="s">
        <v>315</v>
      </c>
      <c r="D50" s="29" t="s">
        <v>316</v>
      </c>
      <c r="E50" s="29" t="s">
        <v>316</v>
      </c>
      <c r="F50" s="28" t="s">
        <v>362</v>
      </c>
      <c r="G50" s="29" t="s">
        <v>380</v>
      </c>
      <c r="H50" s="46">
        <v>43747</v>
      </c>
      <c r="I50" s="29">
        <v>1000</v>
      </c>
      <c r="J50" s="29"/>
      <c r="K50" s="21"/>
      <c r="L50" s="21"/>
    </row>
    <row r="51" spans="1:213" ht="16.100000000000001" customHeight="1">
      <c r="A51" s="28">
        <v>48</v>
      </c>
      <c r="B51" s="48" t="s">
        <v>231</v>
      </c>
      <c r="C51" s="45" t="s">
        <v>317</v>
      </c>
      <c r="D51" s="29" t="s">
        <v>316</v>
      </c>
      <c r="E51" s="29" t="s">
        <v>316</v>
      </c>
      <c r="F51" s="28" t="s">
        <v>362</v>
      </c>
      <c r="G51" s="29" t="s">
        <v>380</v>
      </c>
      <c r="H51" s="46">
        <v>43747</v>
      </c>
      <c r="I51" s="29">
        <v>1000</v>
      </c>
      <c r="J51" s="29"/>
      <c r="K51" s="21"/>
      <c r="L51" s="21"/>
    </row>
    <row r="52" spans="1:213" ht="16.100000000000001" customHeight="1">
      <c r="A52" s="28">
        <v>49</v>
      </c>
      <c r="C52" s="45"/>
      <c r="D52" s="29"/>
      <c r="E52" s="29"/>
      <c r="F52" s="28"/>
      <c r="G52" s="29"/>
      <c r="H52" s="46"/>
      <c r="I52" s="29"/>
      <c r="J52" s="29"/>
    </row>
    <row r="53" spans="1:213" s="48" customFormat="1" ht="16.100000000000001" customHeight="1">
      <c r="A53" s="48">
        <v>50</v>
      </c>
      <c r="B53" s="52" t="s">
        <v>384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</row>
    <row r="54" spans="1:213" s="48" customFormat="1">
      <c r="B54" s="48" t="s">
        <v>385</v>
      </c>
      <c r="C54" s="48" t="s">
        <v>265</v>
      </c>
      <c r="D54" s="48" t="s">
        <v>266</v>
      </c>
      <c r="F54" s="48" t="s">
        <v>266</v>
      </c>
      <c r="G54" s="48" t="s">
        <v>258</v>
      </c>
      <c r="H54" s="46">
        <v>43635</v>
      </c>
      <c r="I54" s="48">
        <v>1000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</row>
    <row r="55" spans="1:213" s="48" customFormat="1">
      <c r="B55" s="48" t="s">
        <v>386</v>
      </c>
      <c r="C55" s="48" t="s">
        <v>256</v>
      </c>
      <c r="D55" s="48" t="s">
        <v>257</v>
      </c>
      <c r="F55" s="48" t="s">
        <v>257</v>
      </c>
      <c r="G55" s="48" t="s">
        <v>258</v>
      </c>
      <c r="H55" s="46">
        <v>43635</v>
      </c>
      <c r="I55" s="48">
        <v>1000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</row>
    <row r="56" spans="1:213" s="48" customFormat="1">
      <c r="B56" s="48" t="s">
        <v>387</v>
      </c>
      <c r="C56" s="48" t="s">
        <v>267</v>
      </c>
      <c r="D56" s="48" t="s">
        <v>257</v>
      </c>
      <c r="F56" s="48" t="s">
        <v>257</v>
      </c>
      <c r="G56" s="48" t="s">
        <v>258</v>
      </c>
      <c r="H56" s="46">
        <v>43691</v>
      </c>
      <c r="I56" s="48">
        <v>1000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</row>
    <row r="57" spans="1:213" s="48" customFormat="1">
      <c r="B57" s="48" t="s">
        <v>388</v>
      </c>
      <c r="C57" s="48" t="s">
        <v>297</v>
      </c>
      <c r="D57" s="48" t="s">
        <v>257</v>
      </c>
      <c r="F57" s="48" t="s">
        <v>257</v>
      </c>
      <c r="G57" s="48" t="s">
        <v>258</v>
      </c>
      <c r="H57" s="46">
        <v>43747</v>
      </c>
      <c r="I57" s="48">
        <v>1000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</row>
    <row r="58" spans="1:213" s="48" customFormat="1">
      <c r="B58" s="48" t="s">
        <v>245</v>
      </c>
      <c r="C58" s="48" t="s">
        <v>299</v>
      </c>
      <c r="D58" s="48" t="s">
        <v>266</v>
      </c>
      <c r="F58" s="48" t="s">
        <v>257</v>
      </c>
      <c r="G58" s="48" t="s">
        <v>258</v>
      </c>
      <c r="H58" s="46">
        <v>43747</v>
      </c>
      <c r="I58" s="48">
        <v>1000</v>
      </c>
      <c r="J58" s="48" t="s">
        <v>300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</row>
    <row r="59" spans="1:213" s="48" customFormat="1">
      <c r="B59" s="48" t="s">
        <v>246</v>
      </c>
      <c r="C59" s="48" t="s">
        <v>302</v>
      </c>
      <c r="D59" s="48" t="s">
        <v>266</v>
      </c>
      <c r="F59" s="48" t="s">
        <v>257</v>
      </c>
      <c r="G59" s="48" t="s">
        <v>258</v>
      </c>
      <c r="H59" s="46">
        <v>43747</v>
      </c>
      <c r="I59" s="48">
        <v>1000</v>
      </c>
      <c r="J59" s="48" t="s">
        <v>303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</row>
    <row r="60" spans="1:213" s="48" customFormat="1">
      <c r="B60" s="48" t="s">
        <v>389</v>
      </c>
      <c r="C60" s="48" t="s">
        <v>268</v>
      </c>
      <c r="D60" s="48" t="s">
        <v>266</v>
      </c>
      <c r="F60" s="48" t="s">
        <v>266</v>
      </c>
      <c r="G60" s="48" t="s">
        <v>258</v>
      </c>
      <c r="H60" s="46">
        <v>43691</v>
      </c>
      <c r="I60" s="48">
        <v>1000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</row>
    <row r="61" spans="1:213" s="48" customFormat="1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</row>
    <row r="62" spans="1:213" s="48" customFormat="1">
      <c r="B62" s="52" t="s">
        <v>390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</row>
    <row r="63" spans="1:213" s="48" customFormat="1" ht="16.100000000000001" customHeight="1">
      <c r="A63" s="48">
        <v>7</v>
      </c>
      <c r="B63" s="53" t="s">
        <v>391</v>
      </c>
      <c r="C63" s="48" t="s">
        <v>259</v>
      </c>
      <c r="D63" s="48" t="s">
        <v>360</v>
      </c>
      <c r="E63" s="48" t="s">
        <v>361</v>
      </c>
      <c r="F63" s="48" t="s">
        <v>392</v>
      </c>
      <c r="G63" s="48" t="s">
        <v>363</v>
      </c>
      <c r="H63" s="46">
        <v>43635</v>
      </c>
      <c r="I63" s="48">
        <v>1000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</row>
    <row r="64" spans="1:213" s="48" customFormat="1" ht="16.100000000000001" customHeight="1">
      <c r="A64" s="48">
        <v>8</v>
      </c>
      <c r="B64" s="53" t="s">
        <v>393</v>
      </c>
      <c r="C64" s="48" t="s">
        <v>260</v>
      </c>
      <c r="D64" s="48" t="s">
        <v>273</v>
      </c>
      <c r="E64" s="48" t="s">
        <v>361</v>
      </c>
      <c r="F64" s="48" t="s">
        <v>392</v>
      </c>
      <c r="G64" s="48" t="s">
        <v>365</v>
      </c>
      <c r="H64" s="46">
        <v>43635</v>
      </c>
      <c r="I64" s="48">
        <v>1000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</row>
    <row r="65" spans="1:213" s="48" customFormat="1" ht="16.100000000000001" customHeight="1">
      <c r="A65" s="48">
        <f>A64+1</f>
        <v>9</v>
      </c>
      <c r="B65" s="53" t="s">
        <v>394</v>
      </c>
      <c r="C65" s="48" t="s">
        <v>261</v>
      </c>
      <c r="D65" s="48" t="s">
        <v>316</v>
      </c>
      <c r="E65" s="48" t="s">
        <v>316</v>
      </c>
      <c r="F65" s="48" t="s">
        <v>392</v>
      </c>
      <c r="G65" s="48" t="s">
        <v>367</v>
      </c>
      <c r="H65" s="46">
        <v>43635</v>
      </c>
      <c r="I65" s="48">
        <v>1000</v>
      </c>
      <c r="J65" s="48" t="s">
        <v>368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</row>
    <row r="66" spans="1:213" ht="16.100000000000001" customHeight="1">
      <c r="A66" s="28">
        <f t="shared" ref="A66" si="1">A65+1</f>
        <v>10</v>
      </c>
      <c r="B66" s="53" t="s">
        <v>395</v>
      </c>
      <c r="C66" s="45" t="s">
        <v>262</v>
      </c>
      <c r="D66" s="29" t="s">
        <v>263</v>
      </c>
      <c r="E66" s="29" t="s">
        <v>361</v>
      </c>
      <c r="F66" s="48" t="s">
        <v>392</v>
      </c>
      <c r="G66" s="29" t="s">
        <v>264</v>
      </c>
      <c r="H66" s="46">
        <v>43635</v>
      </c>
      <c r="I66" s="29">
        <v>1000</v>
      </c>
      <c r="J6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Taxonomy Detail</vt:lpstr>
      <vt:lpstr>Table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Alison</cp:lastModifiedBy>
  <dcterms:created xsi:type="dcterms:W3CDTF">2020-02-04T11:19:42Z</dcterms:created>
  <dcterms:modified xsi:type="dcterms:W3CDTF">2020-09-25T15:45:06Z</dcterms:modified>
</cp:coreProperties>
</file>